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worksheets/sheet7.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drawings/charts/chart2.xml" ContentType="application/vnd.openxmlformats-officedocument.drawingml.chart+xml"/>
</Types>
</file>

<file path=_rels/.rels>&#65279;<?xml version="1.0" encoding="utf-8"?><Relationships xmlns="http://schemas.openxmlformats.org/package/2006/relationships"><Relationship Type="http://schemas.openxmlformats.org/officeDocument/2006/relationships/officeDocument" Target="/xl/workbook.xml" Id="R55e09f8f2f9842a0" /></Relationships>
</file>

<file path=xl/workbook.xml><?xml version="1.0" encoding="utf-8"?>
<x:workbook xmlns:x="http://schemas.openxmlformats.org/spreadsheetml/2006/main">
  <x:sheets>
    <x:sheet xmlns:r="http://schemas.openxmlformats.org/officeDocument/2006/relationships" name="ابدأ-هنا" sheetId="1" r:id="R3febb97ebcb9458a"/>
    <x:sheet xmlns:r="http://schemas.openxmlformats.org/officeDocument/2006/relationships" name="الإعدادات" sheetId="2" r:id="Ra9c1a55c76fb4abe"/>
    <x:sheet xmlns:r="http://schemas.openxmlformats.org/officeDocument/2006/relationships" name="خطة-المبيعات" sheetId="3" r:id="R2e1098c0cc624042"/>
    <x:sheet xmlns:r="http://schemas.openxmlformats.org/officeDocument/2006/relationships" name="المبيعات-الفعلية" sheetId="4" r:id="R9db34b7e5db94235"/>
    <x:sheet xmlns:r="http://schemas.openxmlformats.org/officeDocument/2006/relationships" name="الملخص-الشهري" sheetId="5" r:id="Rc4f9046fca3b46f9"/>
    <x:sheet xmlns:r="http://schemas.openxmlformats.org/officeDocument/2006/relationships" name="ملخص-الفريق" sheetId="6" r:id="R0ad4884dd8f54562"/>
    <x:sheet xmlns:r="http://schemas.openxmlformats.org/officeDocument/2006/relationships" name="لوحة-المعلومات" sheetId="7" r:id="Raa4f8c2a8ccd4b48"/>
  </x:sheets>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yyyy-mm-dd"/>
    <x:numFmt numFmtId="201" formatCode="0.0%"/>
    <x:numFmt numFmtId="202" formatCode="#,##0.00"/>
    <x:numFmt numFmtId="203" formatCode="0"/>
    <x:numFmt numFmtId="204" formatCode="#,##0"/>
  </x:numFmts>
  <x:fonts count="10">
    <x:font>
      <x:sz val="11"/>
      <x:name val="Carlito"/>
    </x:font>
    <x:font>
      <x:sz val="10"/>
      <x:color rgb="FF203343"/>
      <x:name val="Arial"/>
    </x:font>
    <x:font>
      <x:b/>
      <x:sz val="20"/>
      <x:color rgb="FFFFFFFF"/>
      <x:name val="Arial"/>
    </x:font>
    <x:font>
      <x:i/>
      <x:sz val="10"/>
      <x:color rgb="FF5C7181"/>
      <x:name val="Arial"/>
    </x:font>
    <x:font>
      <x:b/>
      <x:sz val="10"/>
      <x:color rgb="FFFFFFFF"/>
      <x:name val="Arial"/>
    </x:font>
    <x:font>
      <x:b/>
      <x:sz val="10"/>
      <x:color rgb="FF203343"/>
      <x:name val="Arial"/>
    </x:font>
    <x:font>
      <x:i/>
      <x:sz val="9"/>
      <x:color rgb="FF5C7181"/>
      <x:name val="Arial"/>
    </x:font>
    <x:font>
      <x:sz val="9"/>
      <x:color rgb="FF5C7181"/>
      <x:name val="Arial"/>
    </x:font>
    <x:font>
      <x:b/>
      <x:sz val="9"/>
      <x:color rgb="FFFFFFFF"/>
      <x:name val="Arial"/>
    </x:font>
    <x:font>
      <x:b/>
      <x:sz val="18"/>
      <x:color rgb="FF173B55"/>
      <x:name val="Arial"/>
    </x:font>
  </x:fonts>
  <x:fills count="11">
    <x:fill>
      <x:patternFill patternType="none"/>
    </x:fill>
    <x:fill>
      <x:patternFill patternType="gray125"/>
    </x:fill>
    <x:fill>
      <x:patternFill patternType="solid">
        <x:fgColor rgb="FF173B55"/>
      </x:patternFill>
    </x:fill>
    <x:fill>
      <x:patternFill patternType="solid">
        <x:fgColor rgb="FFDDF3F1"/>
      </x:patternFill>
    </x:fill>
    <x:fill>
      <x:patternFill patternType="solid">
        <x:fgColor rgb="FF178F8B"/>
      </x:patternFill>
    </x:fill>
    <x:fill>
      <x:patternFill patternType="solid">
        <x:fgColor rgb="FFEAF3F8"/>
      </x:patternFill>
    </x:fill>
    <x:fill>
      <x:patternFill patternType="solid">
        <x:fgColor rgb="FFFFFFFF"/>
      </x:patternFill>
    </x:fill>
    <x:fill>
      <x:patternFill patternType="solid">
        <x:fgColor rgb="FFF3F6F8"/>
      </x:patternFill>
    </x:fill>
    <x:fill>
      <x:patternFill patternType="solid">
        <x:fgColor rgb="FFFFF4D6"/>
      </x:patternFill>
    </x:fill>
    <x:fill>
      <x:patternFill patternType="solid">
        <x:fgColor rgb="FFF2B544"/>
      </x:patternFill>
    </x:fill>
    <x:fill>
      <x:patternFill patternType="solid">
        <x:fgColor rgb="FFFFF0C7"/>
      </x:patternFill>
    </x:fill>
  </x:fills>
  <x:borders count="20">
    <x:border/>
    <x:border>
      <x:left style="thin">
        <x:color rgb="FFC7D7E0"/>
      </x:left>
      <x:right style="thin">
        <x:color rgb="FFC7D7E0"/>
      </x:right>
      <x:top style="thin">
        <x:color rgb="FFC7D7E0"/>
      </x:top>
      <x:bottom style="thin">
        <x:color rgb="FFC7D7E0"/>
      </x:bottom>
    </x:border>
    <x:border>
      <x:left style="thin">
        <x:color rgb="FFC7D7E0"/>
      </x:left>
      <x:top style="thin">
        <x:color rgb="FFC7D7E0"/>
      </x:top>
    </x:border>
    <x:border>
      <x:top style="thin">
        <x:color rgb="FFC7D7E0"/>
      </x:top>
    </x:border>
    <x:border>
      <x:right style="thin">
        <x:color rgb="FFC7D7E0"/>
      </x:right>
      <x:top style="thin">
        <x:color rgb="FFC7D7E0"/>
      </x:top>
    </x:border>
    <x:border>
      <x:left style="thin">
        <x:color rgb="FFC7D7E0"/>
      </x:left>
    </x:border>
    <x:border>
      <x:right style="thin">
        <x:color rgb="FFC7D7E0"/>
      </x:right>
    </x:border>
    <x:border>
      <x:left style="thin">
        <x:color rgb="FFC7D7E0"/>
      </x:left>
      <x:bottom style="thin">
        <x:color rgb="FFC7D7E0"/>
      </x:bottom>
    </x:border>
    <x:border>
      <x:bottom style="thin">
        <x:color rgb="FFC7D7E0"/>
      </x:bottom>
    </x:border>
    <x:border>
      <x:right style="thin">
        <x:color rgb="FFC7D7E0"/>
      </x:right>
      <x:bottom style="thin">
        <x:color rgb="FFC7D7E0"/>
      </x:bottom>
    </x:border>
    <x:border>
      <x:left style="thin">
        <x:color rgb="FFF2B544"/>
      </x:left>
      <x:top style="thin">
        <x:color rgb="FFF2B544"/>
      </x:top>
    </x:border>
    <x:border>
      <x:top style="thin">
        <x:color rgb="FFF2B544"/>
      </x:top>
    </x:border>
    <x:border>
      <x:right style="thin">
        <x:color rgb="FFF2B544"/>
      </x:right>
      <x:top style="thin">
        <x:color rgb="FFF2B544"/>
      </x:top>
    </x:border>
    <x:border>
      <x:left style="thin">
        <x:color rgb="FFF2B544"/>
      </x:left>
      <x:bottom style="thin">
        <x:color rgb="FFF2B544"/>
      </x:bottom>
    </x:border>
    <x:border>
      <x:bottom style="thin">
        <x:color rgb="FFF2B544"/>
      </x:bottom>
    </x:border>
    <x:border>
      <x:right style="thin">
        <x:color rgb="FFF2B544"/>
      </x:right>
      <x:bottom style="thin">
        <x:color rgb="FFF2B544"/>
      </x:bottom>
    </x:border>
    <x:border>
      <x:left style="thin">
        <x:color rgb="FFC7D7E0"/>
      </x:left>
      <x:top style="thin">
        <x:color rgb="FFC7D7E0"/>
      </x:top>
      <x:bottom style="thin">
        <x:color rgb="FFC7D7E0"/>
      </x:bottom>
    </x:border>
    <x:border>
      <x:right style="thin">
        <x:color rgb="FFC7D7E0"/>
      </x:right>
      <x:top style="thin">
        <x:color rgb="FFC7D7E0"/>
      </x:top>
      <x:bottom style="thin">
        <x:color rgb="FFC7D7E0"/>
      </x:bottom>
    </x:border>
    <x:border>
      <x:left style="thin">
        <x:color rgb="FFF2B544"/>
      </x:left>
    </x:border>
    <x:border>
      <x:right style="thin">
        <x:color rgb="FFF2B544"/>
      </x:right>
    </x:border>
  </x:borders>
  <x:cellStyleXfs count="1">
    <x:xf numFmtId="0" fontId="0" fillId="0" borderId="0"/>
  </x:cellStyleXfs>
  <x:cellXfs count="124">
    <x:xf numFmtId="0" fontId="0" fillId="0" borderId="0" xfId="0"/>
    <x:xf numFmtId="0" fontId="1" fillId="0" borderId="0" xfId="0" applyNumberFormat="1" applyFont="1" applyFill="1" applyBorder="1"/>
    <x:xf numFmtId="0" fontId="1" fillId="0" borderId="0" xfId="0" applyNumberFormat="1" applyFont="1" applyFill="1" applyBorder="1" applyAlignment="1">
      <x:alignment horizontal="right"/>
    </x:xf>
    <x:xf numFmtId="0" fontId="1" fillId="0" borderId="0" xfId="0" applyNumberFormat="1" applyFont="1" applyFill="1" applyBorder="1" applyAlignment="1">
      <x:alignment horizontal="right" vertical="center"/>
    </x:xf>
    <x:xf numFmtId="0" fontId="1" fillId="2" borderId="0" xfId="0" applyNumberFormat="1" applyFont="1" applyFill="1" applyBorder="1" applyAlignment="1">
      <x:alignment horizontal="right" vertical="center"/>
    </x:xf>
    <x:xf numFmtId="0" fontId="2" fillId="2" borderId="0" xfId="0" applyNumberFormat="1" applyFont="1" applyFill="1" applyBorder="1" applyAlignment="1">
      <x:alignment horizontal="right" vertical="center"/>
    </x:xf>
    <x:xf numFmtId="0" fontId="1" fillId="3" borderId="0" xfId="0" applyNumberFormat="1" applyFont="1" applyFill="1" applyBorder="1" applyAlignment="1">
      <x:alignment horizontal="right" vertical="center"/>
    </x:xf>
    <x:xf numFmtId="0" fontId="3" fillId="3" borderId="0" xfId="0" applyNumberFormat="1" applyFont="1" applyFill="1" applyBorder="1" applyAlignment="1">
      <x:alignment horizontal="right" vertical="center"/>
    </x:xf>
    <x:xf numFmtId="0" fontId="3" fillId="3" borderId="0" xfId="0" applyNumberFormat="1" applyFont="1" applyFill="1" applyBorder="1" applyAlignment="1">
      <x:alignment horizontal="right" vertical="center" wrapText="1"/>
    </x:xf>
    <x:xf numFmtId="0" fontId="1" fillId="4" borderId="0" xfId="0" applyNumberFormat="1" applyFont="1" applyFill="1" applyBorder="1" applyAlignment="1">
      <x:alignment horizontal="right" vertical="center"/>
    </x:xf>
    <x:xf numFmtId="0" fontId="4" fillId="4" borderId="0" xfId="0" applyNumberFormat="1" applyFont="1" applyFill="1" applyBorder="1" applyAlignment="1">
      <x:alignment horizontal="right" vertical="center"/>
    </x:xf>
    <x:xf numFmtId="0" fontId="4" fillId="4" borderId="1" xfId="0" applyNumberFormat="1" applyFont="1" applyFill="1" applyBorder="1" applyAlignment="1">
      <x:alignment horizontal="right" vertical="center"/>
    </x:xf>
    <x:xf numFmtId="0" fontId="4" fillId="4" borderId="1" xfId="0" applyNumberFormat="1" applyFont="1" applyFill="1" applyBorder="1" applyAlignment="1">
      <x:alignment horizontal="center" vertical="center"/>
    </x:xf>
    <x:xf numFmtId="0" fontId="1" fillId="5" borderId="0" xfId="0" applyNumberFormat="1" applyFont="1" applyFill="1" applyBorder="1" applyAlignment="1">
      <x:alignment horizontal="right" vertical="center"/>
    </x:xf>
    <x:xf numFmtId="0" fontId="5" fillId="5" borderId="0" xfId="0" applyNumberFormat="1" applyFont="1" applyFill="1" applyBorder="1" applyAlignment="1">
      <x:alignment horizontal="right" vertical="center"/>
    </x:xf>
    <x:xf numFmtId="0" fontId="5" fillId="5" borderId="1" xfId="0" applyNumberFormat="1" applyFont="1" applyFill="1" applyBorder="1" applyAlignment="1">
      <x:alignment horizontal="right" vertical="center"/>
    </x:xf>
    <x:xf numFmtId="0" fontId="1" fillId="6" borderId="0" xfId="0" applyNumberFormat="1" applyFont="1" applyFill="1" applyBorder="1" applyAlignment="1">
      <x:alignment horizontal="right" vertical="center"/>
    </x:xf>
    <x:xf numFmtId="0" fontId="1" fillId="6" borderId="1" xfId="0" applyNumberFormat="1" applyFont="1" applyFill="1" applyBorder="1" applyAlignment="1">
      <x:alignment horizontal="right" vertical="center"/>
    </x:xf>
    <x:xf numFmtId="0" fontId="1" fillId="6" borderId="1" xfId="0" applyNumberFormat="1" applyFont="1" applyFill="1" applyBorder="1" applyAlignment="1">
      <x:alignment horizontal="right" vertical="center" wrapText="1"/>
    </x:xf>
    <x:xf numFmtId="0" fontId="1" fillId="7" borderId="0" xfId="0" applyNumberFormat="1" applyFont="1" applyFill="1" applyBorder="1" applyAlignment="1">
      <x:alignment horizontal="right" vertical="center"/>
    </x:xf>
    <x:xf numFmtId="0" fontId="5" fillId="7" borderId="0" xfId="0" applyNumberFormat="1" applyFont="1" applyFill="1" applyBorder="1" applyAlignment="1">
      <x:alignment horizontal="right" vertical="center"/>
    </x:xf>
    <x:xf numFmtId="0" fontId="5" fillId="7" borderId="1" xfId="0" applyNumberFormat="1" applyFont="1" applyFill="1" applyBorder="1" applyAlignment="1">
      <x:alignment horizontal="right" vertical="center"/>
    </x:xf>
    <x:xf numFmtId="0" fontId="1" fillId="8" borderId="0" xfId="0" applyNumberFormat="1" applyFont="1" applyFill="1" applyBorder="1" applyAlignment="1">
      <x:alignment horizontal="right" vertical="center"/>
    </x:xf>
    <x:xf numFmtId="0" fontId="1" fillId="8" borderId="1" xfId="0" applyNumberFormat="1" applyFont="1" applyFill="1" applyBorder="1" applyAlignment="1">
      <x:alignment horizontal="right" vertical="center"/>
    </x:xf>
    <x:xf numFmtId="0" fontId="1" fillId="8" borderId="1" xfId="0" applyNumberFormat="1" applyFont="1" applyFill="1" applyBorder="1" applyAlignment="1">
      <x:alignment horizontal="center" vertical="center"/>
    </x:xf>
    <x:xf numFmtId="0" fontId="6" fillId="7" borderId="0" xfId="0" applyNumberFormat="1" applyFont="1" applyFill="1" applyBorder="1" applyAlignment="1">
      <x:alignment horizontal="right" vertical="center"/>
    </x:xf>
    <x:xf numFmtId="0" fontId="6" fillId="7" borderId="2" xfId="0" applyNumberFormat="1" applyFont="1" applyFill="1" applyBorder="1" applyAlignment="1">
      <x:alignment horizontal="right" vertical="center"/>
    </x:xf>
    <x:xf numFmtId="0" fontId="6" fillId="7" borderId="3" xfId="0" applyNumberFormat="1" applyFont="1" applyFill="1" applyBorder="1" applyAlignment="1">
      <x:alignment horizontal="right" vertical="center"/>
    </x:xf>
    <x:xf numFmtId="0" fontId="6" fillId="7" borderId="4" xfId="0" applyNumberFormat="1" applyFont="1" applyFill="1" applyBorder="1" applyAlignment="1">
      <x:alignment horizontal="right" vertical="center"/>
    </x:xf>
    <x:xf numFmtId="0" fontId="6" fillId="7" borderId="5" xfId="0" applyNumberFormat="1" applyFont="1" applyFill="1" applyBorder="1" applyAlignment="1">
      <x:alignment horizontal="right" vertical="center"/>
    </x:xf>
    <x:xf numFmtId="0" fontId="6" fillId="7" borderId="6" xfId="0" applyNumberFormat="1" applyFont="1" applyFill="1" applyBorder="1" applyAlignment="1">
      <x:alignment horizontal="right" vertical="center"/>
    </x:xf>
    <x:xf numFmtId="0" fontId="6" fillId="7" borderId="7" xfId="0" applyNumberFormat="1" applyFont="1" applyFill="1" applyBorder="1" applyAlignment="1">
      <x:alignment horizontal="right" vertical="center"/>
    </x:xf>
    <x:xf numFmtId="0" fontId="6" fillId="7" borderId="8" xfId="0" applyNumberFormat="1" applyFont="1" applyFill="1" applyBorder="1" applyAlignment="1">
      <x:alignment horizontal="right" vertical="center"/>
    </x:xf>
    <x:xf numFmtId="0" fontId="6" fillId="7" borderId="9" xfId="0" applyNumberFormat="1" applyFont="1" applyFill="1" applyBorder="1" applyAlignment="1">
      <x:alignment horizontal="right" vertical="center"/>
    </x:xf>
    <x:xf numFmtId="0" fontId="6" fillId="7" borderId="2" xfId="0" applyNumberFormat="1" applyFont="1" applyFill="1" applyBorder="1" applyAlignment="1">
      <x:alignment horizontal="right" vertical="center" wrapText="1"/>
    </x:xf>
    <x:xf numFmtId="0" fontId="6" fillId="7" borderId="3" xfId="0" applyNumberFormat="1" applyFont="1" applyFill="1" applyBorder="1" applyAlignment="1">
      <x:alignment horizontal="right" vertical="center" wrapText="1"/>
    </x:xf>
    <x:xf numFmtId="0" fontId="6" fillId="7" borderId="4" xfId="0" applyNumberFormat="1" applyFont="1" applyFill="1" applyBorder="1" applyAlignment="1">
      <x:alignment horizontal="right" vertical="center" wrapText="1"/>
    </x:xf>
    <x:xf numFmtId="0" fontId="6" fillId="7" borderId="5" xfId="0" applyNumberFormat="1" applyFont="1" applyFill="1" applyBorder="1" applyAlignment="1">
      <x:alignment horizontal="right" vertical="center" wrapText="1"/>
    </x:xf>
    <x:xf numFmtId="0" fontId="6" fillId="7" borderId="0" xfId="0" applyNumberFormat="1" applyFont="1" applyFill="1" applyBorder="1" applyAlignment="1">
      <x:alignment horizontal="right" vertical="center" wrapText="1"/>
    </x:xf>
    <x:xf numFmtId="0" fontId="6" fillId="7" borderId="6" xfId="0" applyNumberFormat="1" applyFont="1" applyFill="1" applyBorder="1" applyAlignment="1">
      <x:alignment horizontal="right" vertical="center" wrapText="1"/>
    </x:xf>
    <x:xf numFmtId="0" fontId="6" fillId="7" borderId="7" xfId="0" applyNumberFormat="1" applyFont="1" applyFill="1" applyBorder="1" applyAlignment="1">
      <x:alignment horizontal="right" vertical="center" wrapText="1"/>
    </x:xf>
    <x:xf numFmtId="0" fontId="6" fillId="7" borderId="8" xfId="0" applyNumberFormat="1" applyFont="1" applyFill="1" applyBorder="1" applyAlignment="1">
      <x:alignment horizontal="right" vertical="center" wrapText="1"/>
    </x:xf>
    <x:xf numFmtId="0" fontId="6" fillId="7" borderId="9" xfId="0" applyNumberFormat="1" applyFont="1" applyFill="1" applyBorder="1" applyAlignment="1">
      <x:alignment horizontal="right" vertical="center" wrapText="1"/>
    </x:xf>
    <x:xf numFmtId="0" fontId="5" fillId="5" borderId="1" xfId="0" applyNumberFormat="1" applyFont="1" applyFill="1" applyBorder="1" applyAlignment="1">
      <x:alignment horizontal="right" vertical="center" wrapText="1"/>
    </x:xf>
    <x:xf numFmtId="0" fontId="1" fillId="8" borderId="1" xfId="0" applyNumberFormat="1" applyFont="1" applyFill="1" applyBorder="1" applyAlignment="1">
      <x:alignment horizontal="right" vertical="center" wrapText="1"/>
    </x:xf>
    <x:xf numFmtId="0" fontId="1" fillId="5" borderId="1" xfId="0" applyNumberFormat="1" applyFont="1" applyFill="1" applyBorder="1" applyAlignment="1">
      <x:alignment horizontal="right" vertical="center"/>
    </x:xf>
    <x:xf numFmtId="0" fontId="1" fillId="5" borderId="1" xfId="0" applyNumberFormat="1" applyFont="1" applyFill="1" applyBorder="1" applyAlignment="1">
      <x:alignment horizontal="right" vertical="center" wrapText="1"/>
    </x:xf>
    <x:xf numFmtId="0" fontId="1" fillId="5" borderId="1" xfId="0" applyNumberFormat="1" applyFont="1" applyFill="1" applyBorder="1" applyAlignment="1">
      <x:alignment horizontal="center" vertical="center" wrapText="1"/>
    </x:xf>
    <x:xf numFmtId="0" fontId="7" fillId="6" borderId="0" xfId="0" applyNumberFormat="1" applyFont="1" applyFill="1" applyBorder="1" applyAlignment="1">
      <x:alignment horizontal="right" vertical="center"/>
    </x:xf>
    <x:xf numFmtId="0" fontId="7" fillId="6" borderId="1" xfId="0" applyNumberFormat="1" applyFont="1" applyFill="1" applyBorder="1" applyAlignment="1">
      <x:alignment horizontal="right" vertical="center"/>
    </x:xf>
    <x:xf numFmtId="0" fontId="7" fillId="6" borderId="1" xfId="0" applyNumberFormat="1" applyFont="1" applyFill="1" applyBorder="1" applyAlignment="1">
      <x:alignment horizontal="right" vertical="center" wrapText="1"/>
    </x:xf>
    <x:xf numFmtId="200" fontId="1" fillId="8" borderId="1" xfId="0" applyNumberFormat="1" applyFont="1" applyFill="1" applyBorder="1" applyAlignment="1">
      <x:alignment horizontal="right" vertical="center" wrapText="1"/>
    </x:xf>
    <x:xf numFmtId="0" fontId="1" fillId="9" borderId="0" xfId="0" applyNumberFormat="1" applyFont="1" applyFill="1" applyBorder="1" applyAlignment="1">
      <x:alignment horizontal="right" vertical="center"/>
    </x:xf>
    <x:xf numFmtId="0" fontId="4" fillId="9" borderId="0" xfId="0" applyNumberFormat="1" applyFont="1" applyFill="1" applyBorder="1" applyAlignment="1">
      <x:alignment horizontal="right" vertical="center"/>
    </x:xf>
    <x:xf numFmtId="0" fontId="8" fillId="4" borderId="0" xfId="0" applyNumberFormat="1" applyFont="1" applyFill="1" applyBorder="1" applyAlignment="1">
      <x:alignment horizontal="right" vertical="center"/>
    </x:xf>
    <x:xf numFmtId="0" fontId="8" fillId="4" borderId="1" xfId="0" applyNumberFormat="1" applyFont="1" applyFill="1" applyBorder="1" applyAlignment="1">
      <x:alignment horizontal="right" vertical="center"/>
    </x:xf>
    <x:xf numFmtId="0" fontId="8" fillId="4" borderId="1" xfId="0" applyNumberFormat="1" applyFont="1" applyFill="1" applyBorder="1" applyAlignment="1">
      <x:alignment horizontal="right" vertical="center" wrapText="1"/>
    </x:xf>
    <x:xf numFmtId="0" fontId="8" fillId="4" borderId="1" xfId="0" applyNumberFormat="1" applyFont="1" applyFill="1" applyBorder="1" applyAlignment="1">
      <x:alignment horizontal="center" vertical="center" wrapText="1"/>
    </x:xf>
    <x:xf numFmtId="201" fontId="1" fillId="8" borderId="1" xfId="0" applyNumberFormat="1" applyFont="1" applyFill="1" applyBorder="1" applyAlignment="1">
      <x:alignment horizontal="right" vertical="center" wrapText="1"/>
    </x:xf>
    <x:xf numFmtId="201" fontId="5" fillId="5" borderId="1" xfId="0" applyNumberFormat="1" applyFont="1" applyFill="1" applyBorder="1" applyAlignment="1">
      <x:alignment horizontal="right" vertical="center"/>
    </x:xf>
    <x:xf numFmtId="201" fontId="5" fillId="5" borderId="1" xfId="0" applyNumberFormat="1" applyFont="1" applyFill="1" applyBorder="1" applyAlignment="1">
      <x:alignment horizontal="center" vertical="center"/>
    </x:xf>
    <x:xf numFmtId="0" fontId="1" fillId="8" borderId="1" xfId="0" applyNumberFormat="1" applyFont="1" applyFill="1" applyBorder="1" applyAlignment="1">
      <x:alignment horizontal="center" vertical="center" wrapText="1"/>
    </x:xf>
    <x:xf numFmtId="202" fontId="1" fillId="8" borderId="1" xfId="0" applyNumberFormat="1" applyFont="1" applyFill="1" applyBorder="1" applyAlignment="1">
      <x:alignment horizontal="center" vertical="center" wrapText="1"/>
    </x:xf>
    <x:xf numFmtId="203" fontId="1" fillId="8" borderId="1" xfId="0" applyNumberFormat="1" applyFont="1" applyFill="1" applyBorder="1" applyAlignment="1">
      <x:alignment horizontal="center" vertical="center" wrapText="1"/>
    </x:xf>
    <x:xf numFmtId="201" fontId="1" fillId="8" borderId="1" xfId="0" applyNumberFormat="1" applyFont="1" applyFill="1" applyBorder="1" applyAlignment="1">
      <x:alignment horizontal="center" vertical="center" wrapText="1"/>
    </x:xf>
    <x:xf numFmtId="202" fontId="1" fillId="5" borderId="1" xfId="0" applyNumberFormat="1" applyFont="1" applyFill="1" applyBorder="1" applyAlignment="1">
      <x:alignment horizontal="center" vertical="center" wrapText="1"/>
    </x:xf>
    <x:xf numFmtId="202" fontId="1" fillId="8" borderId="1" xfId="0" applyNumberFormat="1" applyFont="1" applyFill="1" applyBorder="1" applyAlignment="1">
      <x:alignment horizontal="right" vertical="center" wrapText="1"/>
    </x:xf>
    <x:xf numFmtId="203" fontId="1" fillId="5" borderId="1" xfId="0" applyNumberFormat="1" applyFont="1" applyFill="1" applyBorder="1" applyAlignment="1">
      <x:alignment horizontal="center" vertical="center" wrapText="1"/>
    </x:xf>
    <x:xf numFmtId="201" fontId="1" fillId="5" borderId="1" xfId="0" applyNumberFormat="1" applyFont="1" applyFill="1" applyBorder="1" applyAlignment="1">
      <x:alignment horizontal="center" vertical="center" wrapText="1"/>
    </x:xf>
    <x:xf numFmtId="0" fontId="1" fillId="10" borderId="0" xfId="0" applyNumberFormat="1" applyFont="1" applyFill="1" applyBorder="1" applyAlignment="1">
      <x:alignment horizontal="right" vertical="center"/>
    </x:xf>
    <x:xf numFmtId="0" fontId="5" fillId="10" borderId="0" xfId="0" applyNumberFormat="1" applyFont="1" applyFill="1" applyBorder="1" applyAlignment="1">
      <x:alignment horizontal="right" vertical="center"/>
    </x:xf>
    <x:xf numFmtId="0" fontId="5" fillId="10" borderId="10" xfId="0" applyNumberFormat="1" applyFont="1" applyFill="1" applyBorder="1" applyAlignment="1">
      <x:alignment horizontal="right" vertical="center"/>
    </x:xf>
    <x:xf numFmtId="0" fontId="5" fillId="10" borderId="11" xfId="0" applyNumberFormat="1" applyFont="1" applyFill="1" applyBorder="1" applyAlignment="1">
      <x:alignment horizontal="right" vertical="center"/>
    </x:xf>
    <x:xf numFmtId="0" fontId="5" fillId="10" borderId="12" xfId="0" applyNumberFormat="1" applyFont="1" applyFill="1" applyBorder="1" applyAlignment="1">
      <x:alignment horizontal="right" vertical="center"/>
    </x:xf>
    <x:xf numFmtId="0" fontId="5" fillId="10" borderId="13" xfId="0" applyNumberFormat="1" applyFont="1" applyFill="1" applyBorder="1" applyAlignment="1">
      <x:alignment horizontal="right" vertical="center"/>
    </x:xf>
    <x:xf numFmtId="0" fontId="5" fillId="10" borderId="14" xfId="0" applyNumberFormat="1" applyFont="1" applyFill="1" applyBorder="1" applyAlignment="1">
      <x:alignment horizontal="right" vertical="center"/>
    </x:xf>
    <x:xf numFmtId="0" fontId="5" fillId="10" borderId="15" xfId="0" applyNumberFormat="1" applyFont="1" applyFill="1" applyBorder="1" applyAlignment="1">
      <x:alignment horizontal="right" vertical="center"/>
    </x:xf>
    <x:xf numFmtId="0" fontId="5" fillId="10" borderId="10" xfId="0" applyNumberFormat="1" applyFont="1" applyFill="1" applyBorder="1" applyAlignment="1">
      <x:alignment horizontal="right" vertical="center" wrapText="1"/>
    </x:xf>
    <x:xf numFmtId="0" fontId="5" fillId="10" borderId="11" xfId="0" applyNumberFormat="1" applyFont="1" applyFill="1" applyBorder="1" applyAlignment="1">
      <x:alignment horizontal="right" vertical="center" wrapText="1"/>
    </x:xf>
    <x:xf numFmtId="0" fontId="5" fillId="10" borderId="12" xfId="0" applyNumberFormat="1" applyFont="1" applyFill="1" applyBorder="1" applyAlignment="1">
      <x:alignment horizontal="right" vertical="center" wrapText="1"/>
    </x:xf>
    <x:xf numFmtId="0" fontId="5" fillId="10" borderId="13" xfId="0" applyNumberFormat="1" applyFont="1" applyFill="1" applyBorder="1" applyAlignment="1">
      <x:alignment horizontal="right" vertical="center" wrapText="1"/>
    </x:xf>
    <x:xf numFmtId="0" fontId="5" fillId="10" borderId="14" xfId="0" applyNumberFormat="1" applyFont="1" applyFill="1" applyBorder="1" applyAlignment="1">
      <x:alignment horizontal="right" vertical="center" wrapText="1"/>
    </x:xf>
    <x:xf numFmtId="0" fontId="5" fillId="10" borderId="15" xfId="0" applyNumberFormat="1" applyFont="1" applyFill="1" applyBorder="1" applyAlignment="1">
      <x:alignment horizontal="right" vertical="center" wrapText="1"/>
    </x:xf>
    <x:xf numFmtId="0" fontId="8" fillId="4" borderId="16" xfId="0" applyNumberFormat="1" applyFont="1" applyFill="1" applyBorder="1" applyAlignment="1">
      <x:alignment horizontal="right" vertical="center"/>
    </x:xf>
    <x:xf numFmtId="0" fontId="8" fillId="4" borderId="17" xfId="0" applyNumberFormat="1" applyFont="1" applyFill="1" applyBorder="1" applyAlignment="1">
      <x:alignment horizontal="right" vertical="center"/>
    </x:xf>
    <x:xf numFmtId="0" fontId="8" fillId="4" borderId="16" xfId="0" applyNumberFormat="1" applyFont="1" applyFill="1" applyBorder="1" applyAlignment="1">
      <x:alignment horizontal="right" vertical="center" wrapText="1"/>
    </x:xf>
    <x:xf numFmtId="0" fontId="8" fillId="4" borderId="17" xfId="0" applyNumberFormat="1" applyFont="1" applyFill="1" applyBorder="1" applyAlignment="1">
      <x:alignment horizontal="right" vertical="center" wrapText="1"/>
    </x:xf>
    <x:xf numFmtId="0" fontId="8" fillId="4" borderId="16" xfId="0" applyNumberFormat="1" applyFont="1" applyFill="1" applyBorder="1" applyAlignment="1">
      <x:alignment horizontal="center" vertical="center" wrapText="1"/>
    </x:xf>
    <x:xf numFmtId="0" fontId="8" fillId="4" borderId="17" xfId="0" applyNumberFormat="1" applyFont="1" applyFill="1" applyBorder="1" applyAlignment="1">
      <x:alignment horizontal="center" vertical="center" wrapText="1"/>
    </x:xf>
    <x:xf numFmtId="0" fontId="9" fillId="5" borderId="0" xfId="0" applyNumberFormat="1" applyFont="1" applyFill="1" applyBorder="1" applyAlignment="1">
      <x:alignment horizontal="right" vertical="center"/>
    </x:xf>
    <x:xf numFmtId="0" fontId="9" fillId="5" borderId="2" xfId="0" applyNumberFormat="1" applyFont="1" applyFill="1" applyBorder="1" applyAlignment="1">
      <x:alignment horizontal="right" vertical="center"/>
    </x:xf>
    <x:xf numFmtId="0" fontId="9" fillId="5" borderId="4" xfId="0" applyNumberFormat="1" applyFont="1" applyFill="1" applyBorder="1" applyAlignment="1">
      <x:alignment horizontal="right" vertical="center"/>
    </x:xf>
    <x:xf numFmtId="0" fontId="9" fillId="5" borderId="7" xfId="0" applyNumberFormat="1" applyFont="1" applyFill="1" applyBorder="1" applyAlignment="1">
      <x:alignment horizontal="right" vertical="center"/>
    </x:xf>
    <x:xf numFmtId="0" fontId="9" fillId="5" borderId="9" xfId="0" applyNumberFormat="1" applyFont="1" applyFill="1" applyBorder="1" applyAlignment="1">
      <x:alignment horizontal="right" vertical="center"/>
    </x:xf>
    <x:xf numFmtId="202" fontId="9" fillId="5" borderId="2" xfId="0" applyNumberFormat="1" applyFont="1" applyFill="1" applyBorder="1" applyAlignment="1">
      <x:alignment horizontal="right" vertical="center"/>
    </x:xf>
    <x:xf numFmtId="202" fontId="9" fillId="5" borderId="4" xfId="0" applyNumberFormat="1" applyFont="1" applyFill="1" applyBorder="1" applyAlignment="1">
      <x:alignment horizontal="right" vertical="center"/>
    </x:xf>
    <x:xf numFmtId="202" fontId="9" fillId="5" borderId="7" xfId="0" applyNumberFormat="1" applyFont="1" applyFill="1" applyBorder="1" applyAlignment="1">
      <x:alignment horizontal="right" vertical="center"/>
    </x:xf>
    <x:xf numFmtId="202" fontId="9" fillId="5" borderId="9" xfId="0" applyNumberFormat="1" applyFont="1" applyFill="1" applyBorder="1" applyAlignment="1">
      <x:alignment horizontal="right" vertical="center"/>
    </x:xf>
    <x:xf numFmtId="202" fontId="9" fillId="5" borderId="2" xfId="0" applyNumberFormat="1" applyFont="1" applyFill="1" applyBorder="1" applyAlignment="1">
      <x:alignment horizontal="center" vertical="center"/>
    </x:xf>
    <x:xf numFmtId="202" fontId="9" fillId="5" borderId="4" xfId="0" applyNumberFormat="1" applyFont="1" applyFill="1" applyBorder="1" applyAlignment="1">
      <x:alignment horizontal="center" vertical="center"/>
    </x:xf>
    <x:xf numFmtId="202" fontId="9" fillId="5" borderId="7" xfId="0" applyNumberFormat="1" applyFont="1" applyFill="1" applyBorder="1" applyAlignment="1">
      <x:alignment horizontal="center" vertical="center"/>
    </x:xf>
    <x:xf numFmtId="202" fontId="9" fillId="5" borderId="9" xfId="0" applyNumberFormat="1" applyFont="1" applyFill="1" applyBorder="1" applyAlignment="1">
      <x:alignment horizontal="center" vertical="center"/>
    </x:xf>
    <x:xf numFmtId="201" fontId="9" fillId="5" borderId="2" xfId="0" applyNumberFormat="1" applyFont="1" applyFill="1" applyBorder="1" applyAlignment="1">
      <x:alignment horizontal="right" vertical="center"/>
    </x:xf>
    <x:xf numFmtId="201" fontId="9" fillId="5" borderId="4" xfId="0" applyNumberFormat="1" applyFont="1" applyFill="1" applyBorder="1" applyAlignment="1">
      <x:alignment horizontal="right" vertical="center"/>
    </x:xf>
    <x:xf numFmtId="201" fontId="9" fillId="5" borderId="7" xfId="0" applyNumberFormat="1" applyFont="1" applyFill="1" applyBorder="1" applyAlignment="1">
      <x:alignment horizontal="right" vertical="center"/>
    </x:xf>
    <x:xf numFmtId="201" fontId="9" fillId="5" borderId="9" xfId="0" applyNumberFormat="1" applyFont="1" applyFill="1" applyBorder="1" applyAlignment="1">
      <x:alignment horizontal="right" vertical="center"/>
    </x:xf>
    <x:xf numFmtId="201" fontId="9" fillId="5" borderId="2" xfId="0" applyNumberFormat="1" applyFont="1" applyFill="1" applyBorder="1" applyAlignment="1">
      <x:alignment horizontal="center" vertical="center"/>
    </x:xf>
    <x:xf numFmtId="201" fontId="9" fillId="5" borderId="4" xfId="0" applyNumberFormat="1" applyFont="1" applyFill="1" applyBorder="1" applyAlignment="1">
      <x:alignment horizontal="center" vertical="center"/>
    </x:xf>
    <x:xf numFmtId="201" fontId="9" fillId="5" borderId="7" xfId="0" applyNumberFormat="1" applyFont="1" applyFill="1" applyBorder="1" applyAlignment="1">
      <x:alignment horizontal="center" vertical="center"/>
    </x:xf>
    <x:xf numFmtId="201" fontId="9" fillId="5" borderId="9" xfId="0" applyNumberFormat="1" applyFont="1" applyFill="1" applyBorder="1" applyAlignment="1">
      <x:alignment horizontal="center" vertical="center"/>
    </x:xf>
    <x:xf numFmtId="203" fontId="9" fillId="5" borderId="2" xfId="0" applyNumberFormat="1" applyFont="1" applyFill="1" applyBorder="1" applyAlignment="1">
      <x:alignment horizontal="right" vertical="center"/>
    </x:xf>
    <x:xf numFmtId="203" fontId="9" fillId="5" borderId="4" xfId="0" applyNumberFormat="1" applyFont="1" applyFill="1" applyBorder="1" applyAlignment="1">
      <x:alignment horizontal="right" vertical="center"/>
    </x:xf>
    <x:xf numFmtId="203" fontId="9" fillId="5" borderId="7" xfId="0" applyNumberFormat="1" applyFont="1" applyFill="1" applyBorder="1" applyAlignment="1">
      <x:alignment horizontal="right" vertical="center"/>
    </x:xf>
    <x:xf numFmtId="203" fontId="9" fillId="5" borderId="9" xfId="0" applyNumberFormat="1" applyFont="1" applyFill="1" applyBorder="1" applyAlignment="1">
      <x:alignment horizontal="right" vertical="center"/>
    </x:xf>
    <x:xf numFmtId="203" fontId="9" fillId="5" borderId="2" xfId="0" applyNumberFormat="1" applyFont="1" applyFill="1" applyBorder="1" applyAlignment="1">
      <x:alignment horizontal="center" vertical="center"/>
    </x:xf>
    <x:xf numFmtId="203" fontId="9" fillId="5" borderId="4" xfId="0" applyNumberFormat="1" applyFont="1" applyFill="1" applyBorder="1" applyAlignment="1">
      <x:alignment horizontal="center" vertical="center"/>
    </x:xf>
    <x:xf numFmtId="203" fontId="9" fillId="5" borderId="7" xfId="0" applyNumberFormat="1" applyFont="1" applyFill="1" applyBorder="1" applyAlignment="1">
      <x:alignment horizontal="center" vertical="center"/>
    </x:xf>
    <x:xf numFmtId="203" fontId="9" fillId="5" borderId="9" xfId="0" applyNumberFormat="1" applyFont="1" applyFill="1" applyBorder="1" applyAlignment="1">
      <x:alignment horizontal="center" vertical="center"/>
    </x:xf>
    <x:xf numFmtId="204" fontId="1" fillId="5" borderId="1" xfId="0" applyNumberFormat="1" applyFont="1" applyFill="1" applyBorder="1" applyAlignment="1">
      <x:alignment horizontal="center" vertical="center" wrapText="1"/>
    </x:xf>
    <x:xf numFmtId="0" fontId="5" fillId="10" borderId="18" xfId="0" applyNumberFormat="1" applyFont="1" applyFill="1" applyBorder="1" applyAlignment="1">
      <x:alignment horizontal="right" vertical="center"/>
    </x:xf>
    <x:xf numFmtId="0" fontId="5" fillId="10" borderId="19" xfId="0" applyNumberFormat="1" applyFont="1" applyFill="1" applyBorder="1" applyAlignment="1">
      <x:alignment horizontal="right" vertical="center"/>
    </x:xf>
    <x:xf numFmtId="0" fontId="5" fillId="10" borderId="18" xfId="0" applyNumberFormat="1" applyFont="1" applyFill="1" applyBorder="1" applyAlignment="1">
      <x:alignment horizontal="right" vertical="center" wrapText="1"/>
    </x:xf>
    <x:xf numFmtId="0" fontId="5" fillId="10" borderId="0" xfId="0" applyNumberFormat="1" applyFont="1" applyFill="1" applyBorder="1" applyAlignment="1">
      <x:alignment horizontal="right" vertical="center" wrapText="1"/>
    </x:xf>
    <x:xf numFmtId="0" fontId="5" fillId="10" borderId="19" xfId="0" applyNumberFormat="1" applyFont="1" applyFill="1" applyBorder="1" applyAlignment="1">
      <x:alignment horizontal="right" vertical="center" wrapText="1"/>
    </x:xf>
  </x:cellXfs>
  <x:cellStyles count="1">
    <x:cellStyle name="Normal" xfId="0"/>
  </x:cellStyles>
  <x:dxfs count="9">
    <x:dxf>
      <x:font>
        <x:b/>
        <x:color rgb="FFB23A3A"/>
      </x:font>
      <x:fill>
        <x:patternFill patternType="solid">
          <x:bgColor rgb="FFFBE3E3"/>
        </x:patternFill>
      </x:fill>
    </x:dxf>
    <x:dxf>
      <x:font>
        <x:b/>
        <x:color rgb="FF8A5A00"/>
      </x:font>
      <x:fill>
        <x:patternFill patternType="solid">
          <x:bgColor rgb="FFFFF0C7"/>
        </x:patternFill>
      </x:fill>
    </x:dxf>
    <x:dxf>
      <x:font>
        <x:b/>
        <x:color rgb="FFB23A3A"/>
      </x:font>
      <x:fill>
        <x:patternFill patternType="solid">
          <x:bgColor rgb="FFFBE3E3"/>
        </x:patternFill>
      </x:fill>
    </x:dxf>
    <x:dxf>
      <x:font>
        <x:color rgb="FFB23A3A"/>
      </x:font>
      <x:fill>
        <x:patternFill patternType="solid">
          <x:bgColor rgb="FFFBE3E3"/>
        </x:patternFill>
      </x:fill>
    </x:dxf>
    <x:dxf>
      <x:font>
        <x:b/>
        <x:color rgb="FF2F7D61"/>
      </x:font>
      <x:fill>
        <x:patternFill patternType="solid">
          <x:bgColor rgb="FFE1F2E9"/>
        </x:patternFill>
      </x:fill>
    </x:dxf>
    <x:dxf>
      <x:font>
        <x:color rgb="FF2F7D61"/>
      </x:font>
      <x:fill>
        <x:patternFill patternType="solid">
          <x:bgColor rgb="FFDDF3F1"/>
        </x:patternFill>
      </x:fill>
    </x:dxf>
    <x:dxf>
      <x:font>
        <x:b/>
        <x:color rgb="FFB23A3A"/>
      </x:font>
      <x:fill>
        <x:patternFill patternType="solid">
          <x:bgColor rgb="FFFBE3E3"/>
        </x:patternFill>
      </x:fill>
    </x:dxf>
    <x:dxf>
      <x:font>
        <x:b/>
        <x:color rgb="FFB23A3A"/>
      </x:font>
      <x:fill>
        <x:patternFill patternType="solid">
          <x:bgColor rgb="FFFBE3E3"/>
        </x:patternFill>
      </x:fill>
    </x:dxf>
    <x:dxf>
      <x:font>
        <x:b/>
        <x:color rgb="FF2F7D61"/>
      </x:font>
      <x:fill>
        <x:patternFill patternType="solid">
          <x:bgColor rgb="FFE1F2E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c915ee6b7bf2486d" /><Relationship Type="http://schemas.openxmlformats.org/officeDocument/2006/relationships/theme" Target="/xl/theme/theme1.xml" Id="R2ffa09d5afa34445" /><Relationship Type="http://schemas.openxmlformats.org/officeDocument/2006/relationships/sharedStrings" Target="/xl/sharedStrings.xml" Id="Rce5940cf5f4c47f9" /><Relationship Type="http://schemas.openxmlformats.org/officeDocument/2006/relationships/worksheet" Target="/xl/worksheets/sheet1.xml" Id="R3febb97ebcb9458a" /><Relationship Type="http://schemas.openxmlformats.org/officeDocument/2006/relationships/worksheet" Target="/xl/worksheets/sheet2.xml" Id="Ra9c1a55c76fb4abe" /><Relationship Type="http://schemas.openxmlformats.org/officeDocument/2006/relationships/worksheet" Target="/xl/worksheets/sheet3.xml" Id="R2e1098c0cc624042" /><Relationship Type="http://schemas.openxmlformats.org/officeDocument/2006/relationships/worksheet" Target="/xl/worksheets/sheet4.xml" Id="R9db34b7e5db94235" /><Relationship Type="http://schemas.openxmlformats.org/officeDocument/2006/relationships/worksheet" Target="/xl/worksheets/sheet5.xml" Id="Rc4f9046fca3b46f9" /><Relationship Type="http://schemas.openxmlformats.org/officeDocument/2006/relationships/worksheet" Target="/xl/worksheets/sheet6.xml" Id="R0ad4884dd8f54562" /><Relationship Type="http://schemas.openxmlformats.org/officeDocument/2006/relationships/worksheet" Target="/xl/worksheets/sheet7.xml" Id="Raa4f8c2a8ccd4b48" /></Relationships>
</file>

<file path=xl/drawings/_rels/drawing1.xml.rels>&#65279;<?xml version="1.0" encoding="utf-8"?><Relationships xmlns="http://schemas.openxmlformats.org/package/2006/relationships"><Relationship Type="http://schemas.openxmlformats.org/officeDocument/2006/relationships/chart" Target="/xl/drawings/charts/chart1.xml" Id="R1199754c969b4505" /><Relationship Type="http://schemas.openxmlformats.org/officeDocument/2006/relationships/chart" Target="/xl/drawings/charts/chart2.xml" Id="R69eb18f4760a4d3f"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الهدف الشهري مقابل الإيرادات الفعلية</a:t>
            </a:r>
          </a:p>
        </c:rich>
      </c:tx>
      <c:overlay val="0"/>
    </c:title>
    <c:plotArea>
      <c:barChart>
        <c:barDir val="col"/>
        <c:varyColors val="0"/>
        <c:ser>
          <c:idx val="0"/>
          <c:order val="0"/>
          <c:tx>
            <c:v>هدف الإيرادات</c:v>
          </c:tx>
          <c:cat>
            <c:strRef>
              <c:f>'لوحة-المعلومات'!$A$15:$A$26</c:f>
              <c:strCache>
                <c:ptCount val="0"/>
              </c:strCache>
            </c:strRef>
          </c:cat>
          <c:val>
            <c:numRef>
              <c:f>'لوحة-المعلومات'!$B$15:$B$26</c:f>
              <c:numCache>
                <c:formatCode>#,##0</c:formatCode>
                <c:ptCount val="0"/>
              </c:numCache>
            </c:numRef>
          </c:val>
        </c:ser>
        <c:ser>
          <c:idx val="1"/>
          <c:order val="1"/>
          <c:tx>
            <c:v>الإيرادات الفعلية</c:v>
          </c:tx>
          <c:cat>
            <c:strRef>
              <c:f>'لوحة-المعلومات'!$A$15:$A$26</c:f>
              <c:strCache>
                <c:ptCount val="0"/>
              </c:strCache>
            </c:strRef>
          </c:cat>
          <c:val>
            <c:numRef>
              <c:f>'لوحة-المعلومات'!$C$15:$C$26</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الإيرادات حتى تاريخه حسب المسؤول</a:t>
            </a:r>
          </a:p>
        </c:rich>
      </c:tx>
      <c:overlay val="0"/>
    </c:title>
    <c:plotArea>
      <c:barChart>
        <c:barDir val="col"/>
        <c:varyColors val="0"/>
        <c:ser>
          <c:idx val="0"/>
          <c:order val="0"/>
          <c:tx>
            <c:v>الفعلي حتى تاريخه</c:v>
          </c:tx>
          <c:cat>
            <c:strRef>
              <c:f>'لوحة-المعلومات'!$E$15:$E$17</c:f>
              <c:strCache>
                <c:ptCount val="0"/>
              </c:strCache>
            </c:strRef>
          </c:cat>
          <c:val>
            <c:numRef>
              <c:f>'لوحة-المعلومات'!$F$15:$F$17</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min val="0"/>
        </c:scaling>
        <c:delete val="0"/>
        <c:axPos val="l"/>
        <c:majorGridlines>
          <c:spPr>
            <a:ln xmlns:a="http://schemas.openxmlformats.org/drawingml/2006/main" w="9525">
              <a:solidFill>
                <a:srgbClr val="CCCCCC"/>
              </a:solidFill>
              <a:prstDash val="dash"/>
            </a:ln>
          </c:spPr>
        </c:majorGridlines>
        <c:numFmt formatCode="#,##0"/>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0</xdr:col>
      <xdr:colOff>0</xdr:colOff>
      <xdr:row>28</xdr:row>
      <xdr:rowOff>0</xdr:rowOff>
    </xdr:from>
    <xdr:to>
      <xdr:col>5</xdr:col>
      <xdr:colOff>0</xdr:colOff>
      <xdr:row>45</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1199754c969b4505"/>
        </a:graphicData>
      </a:graphic>
    </xdr:graphicFrame>
    <xdr:clientData/>
  </xdr:twoCellAnchor>
  <xdr:twoCellAnchor>
    <xdr:from>
      <xdr:col>5</xdr:col>
      <xdr:colOff>0</xdr:colOff>
      <xdr:row>28</xdr:row>
      <xdr:rowOff>0</xdr:rowOff>
    </xdr:from>
    <xdr:to>
      <xdr:col>10</xdr:col>
      <xdr:colOff>0</xdr:colOff>
      <xdr:row>45</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69eb18f4760a4d3f"/>
        </a:graphicData>
      </a:graphic>
    </xdr:graphicFrame>
    <xdr:clientData/>
  </xdr:twoCellAnchor>
</xdr:wsDr>
</file>

<file path=xl/tables/table1.xml><?xml version="1.0" encoding="utf-8"?>
<x:table xmlns:x="http://schemas.openxmlformats.org/spreadsheetml/2006/main" id="1" name="SalesPlanTableAR" displayName="SalesPlanTableAR" ref="A10:G22" headerRowCount="1" totalsRowCount="0" totalsRowShown="0">
  <x:autoFilter ref="A10:G22"/>
  <x:tableColumns count="7">
    <x:tableColumn id="1" name="رقم الشهر"/>
    <x:tableColumn id="2" name="الشهر"/>
    <x:tableColumn id="3" name="هدف الإيرادات"/>
    <x:tableColumn id="4" name="هدف العملاء الجدد"/>
    <x:tableColumn id="5" name="تعديل التوقع ٪"/>
    <x:tableColumn id="6" name="التوقع المخطط"/>
    <x:tableColumn id="7" name="ملاحظات التخطيط"/>
  </x:tableColumns>
  <x:tableStyleInfo name="TableStyleMedium2" showFirstColumn="0" showLastColumn="0" showRowStripes="1" showColumnStripes="0"/>
</x:table>
</file>

<file path=xl/tables/table2.xml><?xml version="1.0" encoding="utf-8"?>
<x:table xmlns:x="http://schemas.openxmlformats.org/spreadsheetml/2006/main" id="2" name="ActualSalesTableAR" displayName="ActualSalesTableAR" ref="A10:L210" headerRowCount="1" totalsRowCount="0" totalsRowShown="0">
  <x:autoFilter ref="A10:L210"/>
  <x:tableColumns count="12">
    <x:tableColumn id="1" name="معرف البيع"/>
    <x:tableColumn id="2" name="تاريخ البيع"/>
    <x:tableColumn id="3" name="العميل"/>
    <x:tableColumn id="4" name="المسؤول"/>
    <x:tableColumn id="5" name="قناة البيع"/>
    <x:tableColumn id="6" name="الفئة"/>
    <x:tableColumn id="7" name="الإيرادات"/>
    <x:tableColumn id="8" name="عميل جديد؟"/>
    <x:tableColumn id="9" name="حالة البيع"/>
    <x:tableColumn id="10" name="رقم الشهر"/>
    <x:tableColumn id="11" name="السنة"/>
    <x:tableColumn id="12" name="ملاحظات"/>
  </x:tableColumns>
  <x:tableStyleInfo name="TableStyleMedium2" showFirstColumn="0" showLastColumn="0" showRowStripes="1" showColumnStripes="0"/>
</x:table>
</file>

<file path=xl/tables/table3.xml><?xml version="1.0" encoding="utf-8"?>
<x:table xmlns:x="http://schemas.openxmlformats.org/spreadsheetml/2006/main" id="3" name="MonthlySummaryTableAR" displayName="MonthlySummaryTableAR" ref="A10:J22" headerRowCount="1" totalsRowCount="0" totalsRowShown="0">
  <x:autoFilter ref="A10:J22"/>
  <x:tableColumns count="10">
    <x:tableColumn id="1" name="رقم الشهر"/>
    <x:tableColumn id="2" name="الشهر"/>
    <x:tableColumn id="3" name="هدف الإيرادات"/>
    <x:tableColumn id="4" name="الإيرادات الفعلية"/>
    <x:tableColumn id="5" name="تعديل التوقع ٪"/>
    <x:tableColumn id="6" name="التوقع المتجدد"/>
    <x:tableColumn id="7" name="الانحراف عن الهدف"/>
    <x:tableColumn id="8" name="نسبة الإنجاز ٪"/>
    <x:tableColumn id="9" name="حالة التوقع"/>
    <x:tableColumn id="10" name="العملاء الجدد"/>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table" Target="/xl/tables/table1.xml" Id="Ra074e69d249a4adf" /></Relationships>
</file>

<file path=xl/worksheets/_rels/sheet4.xml.rels>&#65279;<?xml version="1.0" encoding="utf-8"?><Relationships xmlns="http://schemas.openxmlformats.org/package/2006/relationships"><Relationship Type="http://schemas.openxmlformats.org/officeDocument/2006/relationships/table" Target="/xl/tables/table2.xml" Id="R7f1a0d39896d401f" /></Relationships>
</file>

<file path=xl/worksheets/_rels/sheet5.xml.rels>&#65279;<?xml version="1.0" encoding="utf-8"?><Relationships xmlns="http://schemas.openxmlformats.org/package/2006/relationships"><Relationship Type="http://schemas.openxmlformats.org/officeDocument/2006/relationships/table" Target="/xl/tables/table3.xml" Id="Rab941a1d0425434b" /></Relationships>
</file>

<file path=xl/worksheets/_rels/sheet7.xml.rels>&#65279;<?xml version="1.0" encoding="utf-8"?><Relationships xmlns="http://schemas.openxmlformats.org/package/2006/relationships"><Relationship Type="http://schemas.openxmlformats.org/officeDocument/2006/relationships/drawing" Target="/xl/drawings/drawing1.xml" Id="R7edcd19b51a34762" /></Relationships>
</file>

<file path=xl/worksheets/sheet1.xml><?xml version="1.0" encoding="utf-8"?>
<x:worksheet xmlns:x="http://schemas.openxmlformats.org/spreadsheetml/2006/main">
  <x:sheetViews>
    <x:sheetView showGridLines="0" workbookViewId="0" rightToLeft="1"/>
  </x:sheetViews>
  <x:sheetFormatPr defaultRowHeight="15"/>
  <x:cols>
    <x:col min="1" max="1" width="18" hidden="0" customWidth="1"/>
    <x:col min="2" max="2" width="27" hidden="0" customWidth="1"/>
    <x:col min="3" max="3" width="30" hidden="0" customWidth="1"/>
    <x:col min="4" max="4" width="18" hidden="0" customWidth="1"/>
    <x:col min="5" max="5" width="18" hidden="0" customWidth="1"/>
    <x:col min="6" max="6" width="18" hidden="0" customWidth="1"/>
    <x:col min="7" max="7" width="18" hidden="0" customWidth="1"/>
    <x:col min="8" max="8" width="18" hidden="0" customWidth="1"/>
  </x:cols>
  <x:sheetData>
    <x:row r="1" ht="26" customHeight="1">
      <x:c r="A1" s="5" t="str">
        <x:v>مخطط أهداف المبيعات والتوقعات للمنشآت الصغيرة</x:v>
      </x:c>
      <x:c r="B1" s="5"/>
      <x:c r="C1" s="5"/>
      <x:c r="D1" s="5"/>
      <x:c r="E1" s="5"/>
      <x:c r="F1" s="5"/>
      <x:c r="G1" s="5"/>
      <x:c r="H1" s="5"/>
    </x:row>
    <x:row r="2" ht="26" customHeight="1">
      <x:c r="A2" s="5"/>
      <x:c r="B2" s="5"/>
      <x:c r="C2" s="5"/>
      <x:c r="D2" s="5"/>
      <x:c r="E2" s="5"/>
      <x:c r="F2" s="5"/>
      <x:c r="G2" s="5"/>
      <x:c r="H2" s="5"/>
    </x:row>
    <x:row r="3" ht="25" customHeight="1">
      <x:c r="A3" s="8" t="str">
        <x:v>حوّل أهداف المبيعات السنوية إلى مستهدفات شهرية، وقارن الأداء الفعلي، وحافظ على توقع سنوي واضح.</x:v>
      </x:c>
      <x:c r="B3" s="8"/>
      <x:c r="C3" s="8"/>
      <x:c r="D3" s="8"/>
      <x:c r="E3" s="8"/>
      <x:c r="F3" s="8"/>
      <x:c r="G3" s="8"/>
      <x:c r="H3" s="8"/>
    </x:row>
    <x:row r="4">
      <x:c r="A4" s="3"/>
      <x:c r="B4" s="3"/>
      <x:c r="C4" s="3"/>
      <x:c r="D4" s="3"/>
      <x:c r="E4" s="3"/>
      <x:c r="F4" s="3"/>
      <x:c r="G4" s="3"/>
      <x:c r="H4" s="3"/>
    </x:row>
    <x:row r="5">
      <x:c r="A5" s="10" t="str">
        <x:v>بدء سريع</x:v>
      </x:c>
      <x:c r="B5" s="10"/>
      <x:c r="C5" s="10"/>
      <x:c r="D5" s="10"/>
      <x:c r="E5" s="10"/>
      <x:c r="F5" s="10"/>
      <x:c r="G5" s="10"/>
      <x:c r="H5" s="10"/>
    </x:row>
    <x:row r="6">
      <x:c r="A6" s="3"/>
      <x:c r="B6" s="3"/>
      <x:c r="C6" s="3"/>
      <x:c r="D6" s="3"/>
      <x:c r="E6" s="3"/>
      <x:c r="F6" s="3"/>
      <x:c r="G6" s="3"/>
      <x:c r="H6" s="3"/>
    </x:row>
    <x:row r="7" ht="31" customHeight="1">
      <x:c r="A7" s="12" t="str">
        <x:v>١</x:v>
      </x:c>
      <x:c r="B7" s="15" t="str">
        <x:v>راجع الإعدادات</x:v>
      </x:c>
      <x:c r="C7" s="18" t="str">
        <x:v>أكد اسم المنشأة وسنة التقرير وتاريخه والمسؤولين وحصص الأهداف والقوائم.</x:v>
      </x:c>
      <x:c r="D7" s="18"/>
      <x:c r="E7" s="18"/>
      <x:c r="F7" s="18"/>
      <x:c r="G7" s="18"/>
      <x:c r="H7" s="18"/>
    </x:row>
    <x:row r="8" ht="31" customHeight="1">
      <x:c r="A8" s="12" t="str">
        <x:v>٢</x:v>
      </x:c>
      <x:c r="B8" s="15" t="str">
        <x:v>حدد خطة المبيعات</x:v>
      </x:c>
      <x:c r="C8" s="18" t="str">
        <x:v>أدخل أهداف الإيرادات والعملاء الجدد شهرياً وتعديلات التوقع.</x:v>
      </x:c>
      <x:c r="D8" s="18"/>
      <x:c r="E8" s="18"/>
      <x:c r="F8" s="18"/>
      <x:c r="G8" s="18"/>
      <x:c r="H8" s="18"/>
    </x:row>
    <x:row r="9" ht="31" customHeight="1">
      <x:c r="A9" s="12" t="str">
        <x:v>٣</x:v>
      </x:c>
      <x:c r="B9" s="15" t="str">
        <x:v>سجل المبيعات الفعلية</x:v>
      </x:c>
      <x:c r="C9" s="18" t="str">
        <x:v>أضف صفاً لكل عملية بيع. تدخل العمليات المسجلة فقط في الإجماليات.</x:v>
      </x:c>
      <x:c r="D9" s="18"/>
      <x:c r="E9" s="18"/>
      <x:c r="F9" s="18"/>
      <x:c r="G9" s="18"/>
      <x:c r="H9" s="18"/>
    </x:row>
    <x:row r="10" ht="31" customHeight="1">
      <x:c r="A10" s="12" t="str">
        <x:v>٤</x:v>
      </x:c>
      <x:c r="B10" s="15" t="str">
        <x:v>راجع الملخصات</x:v>
      </x:c>
      <x:c r="C10" s="18" t="str">
        <x:v>استخدم الملخص الشهري وملخص الفريق لتحديد الفجوات ونسب الإنجاز.</x:v>
      </x:c>
      <x:c r="D10" s="18"/>
      <x:c r="E10" s="18"/>
      <x:c r="F10" s="18"/>
      <x:c r="G10" s="18"/>
      <x:c r="H10" s="18"/>
    </x:row>
    <x:row r="11" ht="31" customHeight="1">
      <x:c r="A11" s="12" t="str">
        <x:v>٥</x:v>
      </x:c>
      <x:c r="B11" s="15" t="str">
        <x:v>أدر التوقع</x:v>
      </x:c>
      <x:c r="C11" s="18" t="str">
        <x:v>استخدم لوحة المعلومات لمقارنة الأداء حتى تاريخه بالتوقع السنوي.</x:v>
      </x:c>
      <x:c r="D11" s="18"/>
      <x:c r="E11" s="18"/>
      <x:c r="F11" s="18"/>
      <x:c r="G11" s="18"/>
      <x:c r="H11" s="18"/>
    </x:row>
    <x:row r="12">
      <x:c r="A12" s="3"/>
      <x:c r="B12" s="3"/>
      <x:c r="C12" s="3"/>
      <x:c r="D12" s="3"/>
      <x:c r="E12" s="3"/>
      <x:c r="F12" s="3"/>
      <x:c r="G12" s="3"/>
      <x:c r="H12" s="3"/>
    </x:row>
    <x:row r="13">
      <x:c r="A13" s="3"/>
      <x:c r="B13" s="3"/>
      <x:c r="C13" s="3"/>
      <x:c r="D13" s="3"/>
      <x:c r="E13" s="3"/>
      <x:c r="F13" s="3"/>
      <x:c r="G13" s="3"/>
      <x:c r="H13" s="3"/>
    </x:row>
    <x:row r="14">
      <x:c r="A14" s="10" t="str">
        <x:v>دليل الخلايا</x:v>
      </x:c>
      <x:c r="B14" s="10"/>
      <x:c r="C14" s="10"/>
      <x:c r="D14" s="10"/>
      <x:c r="E14" s="10"/>
      <x:c r="F14" s="10"/>
      <x:c r="G14" s="10"/>
      <x:c r="H14" s="10"/>
    </x:row>
    <x:row r="15">
      <x:c r="A15" s="3"/>
      <x:c r="B15" s="3"/>
      <x:c r="C15" s="3"/>
      <x:c r="D15" s="3"/>
      <x:c r="E15" s="3"/>
      <x:c r="F15" s="3"/>
      <x:c r="G15" s="3"/>
      <x:c r="H15" s="3"/>
    </x:row>
    <x:row r="16">
      <x:c r="A16" s="21" t="str">
        <x:v>خلايا الإدخال</x:v>
      </x:c>
      <x:c r="B16" s="24" t="str">
        <x:v>أصفر فاتح</x:v>
      </x:c>
      <x:c r="C16" s="17" t="str">
        <x:v>أدخل البيانات أو استبدلها</x:v>
      </x:c>
      <x:c r="D16" s="3"/>
      <x:c r="E16" s="3"/>
      <x:c r="F16" s="3"/>
      <x:c r="G16" s="3"/>
      <x:c r="H16" s="3"/>
    </x:row>
    <x:row r="17">
      <x:c r="A17" s="21" t="str">
        <x:v>خلايا الصيغ والنتائج</x:v>
      </x:c>
      <x:c r="B17" s="24" t="str">
        <x:v>أزرق فاتح</x:v>
      </x:c>
      <x:c r="C17" s="17" t="str">
        <x:v>تُحسب تلقائياً</x:v>
      </x:c>
      <x:c r="D17" s="3"/>
      <x:c r="E17" s="3"/>
      <x:c r="F17" s="3"/>
      <x:c r="G17" s="3"/>
      <x:c r="H17" s="3"/>
    </x:row>
    <x:row r="18">
      <x:c r="A18" s="21" t="str">
        <x:v>تنبيهات المتابعة</x:v>
      </x:c>
      <x:c r="B18" s="24" t="str">
        <x:v>كهرماني أو أحمر</x:v>
      </x:c>
      <x:c r="C18" s="17" t="str">
        <x:v>راجع الفجوات أو افتراضات التخطيط غير السليمة</x:v>
      </x:c>
      <x:c r="D18" s="3"/>
      <x:c r="E18" s="3"/>
      <x:c r="F18" s="3"/>
      <x:c r="G18" s="3"/>
      <x:c r="H18" s="3"/>
    </x:row>
    <x:row r="19">
      <x:c r="A19" s="3"/>
      <x:c r="B19" s="3"/>
      <x:c r="C19" s="3"/>
      <x:c r="D19" s="3"/>
      <x:c r="E19" s="3"/>
      <x:c r="F19" s="3"/>
      <x:c r="G19" s="3"/>
      <x:c r="H19" s="3"/>
    </x:row>
    <x:row r="20">
      <x:c r="A20" s="3"/>
      <x:c r="B20" s="3"/>
      <x:c r="C20" s="3"/>
      <x:c r="D20" s="3"/>
      <x:c r="E20" s="3"/>
      <x:c r="F20" s="3"/>
      <x:c r="G20" s="3"/>
      <x:c r="H20" s="3"/>
    </x:row>
    <x:row r="21">
      <x:c r="A21" s="34" t="str">
        <x:v>النطاق: يدعم سنة تقرير واحدة وعملة واحدة و12 هدفاً شهرياً وثلاثة مسؤولين نشطين وحتى 200 عملية بيع. لا يحل محل المحاسبة أو الفوترة أو الرواتب أو نظام إدارة العملاء أو إدارة فرص البيع حسب المراحل. | LSTB-PRODUCT-011 | v1.0.0 | AR</x:v>
      </x:c>
      <x:c r="B21" s="35"/>
      <x:c r="C21" s="35"/>
      <x:c r="D21" s="35"/>
      <x:c r="E21" s="35"/>
      <x:c r="F21" s="35"/>
      <x:c r="G21" s="35"/>
      <x:c r="H21" s="36"/>
    </x:row>
    <x:row r="22">
      <x:c r="A22" s="37"/>
      <x:c r="B22" s="38"/>
      <x:c r="C22" s="38"/>
      <x:c r="D22" s="38"/>
      <x:c r="E22" s="38"/>
      <x:c r="F22" s="38"/>
      <x:c r="G22" s="38"/>
      <x:c r="H22" s="39"/>
    </x:row>
    <x:row r="23">
      <x:c r="A23" s="40"/>
      <x:c r="B23" s="41"/>
      <x:c r="C23" s="41"/>
      <x:c r="D23" s="41"/>
      <x:c r="E23" s="41"/>
      <x:c r="F23" s="41"/>
      <x:c r="G23" s="41"/>
      <x:c r="H23" s="42"/>
    </x:row>
    <x:row r="24">
      <x:c r="A24" s="3"/>
      <x:c r="B24" s="3"/>
      <x:c r="C24" s="3"/>
      <x:c r="D24" s="3"/>
      <x:c r="E24" s="3"/>
      <x:c r="F24" s="3"/>
      <x:c r="G24" s="3"/>
      <x:c r="H24" s="3"/>
    </x:row>
  </x:sheetData>
  <x:mergeCells>
    <x:mergeCell ref="A1:H2"/>
    <x:mergeCell ref="A3:H3"/>
    <x:mergeCell ref="A5:H5"/>
    <x:mergeCell ref="C7:H7"/>
    <x:mergeCell ref="C8:H8"/>
    <x:mergeCell ref="C9:H9"/>
    <x:mergeCell ref="C10:H10"/>
    <x:mergeCell ref="C11:H11"/>
    <x:mergeCell ref="A14:H14"/>
    <x:mergeCell ref="A21:H23"/>
  </x:mergeCells>
  <x:pageMargins left="0.7" right="0.7" top="0.75" bottom="0.75" header="0.3" footer="0.3"/>
</x:worksheet>
</file>

<file path=xl/worksheets/sheet2.xml><?xml version="1.0" encoding="utf-8"?>
<x:worksheet xmlns:x="http://schemas.openxmlformats.org/spreadsheetml/2006/main">
  <x:sheetViews>
    <x:sheetView showGridLines="0" workbookViewId="0" rightToLeft="1"/>
  </x:sheetViews>
  <x:sheetFormatPr defaultRowHeight="15"/>
  <x:cols>
    <x:col min="1" max="1" width="25" hidden="0" customWidth="1"/>
    <x:col min="2" max="2" width="22" hidden="0" customWidth="1"/>
    <x:col min="3" max="3" width="34" hidden="0" customWidth="1"/>
    <x:col min="4" max="4" width="20" hidden="0" customWidth="1"/>
    <x:col min="5" max="5" width="16" hidden="0" customWidth="1"/>
    <x:col min="6" max="6" width="3" hidden="0" customWidth="1"/>
    <x:col min="7" max="7" width="18" hidden="0" customWidth="1"/>
    <x:col min="8" max="8" width="18" hidden="0" customWidth="1"/>
    <x:col min="9" max="9" width="17" hidden="0" customWidth="1"/>
    <x:col min="10" max="10" width="18" hidden="0" customWidth="1"/>
    <x:col min="11" max="11" width="17" hidden="0" customWidth="1"/>
  </x:cols>
  <x:sheetData>
    <x:row r="1" ht="26" customHeight="1">
      <x:c r="A1" s="5" t="str">
        <x:v>الإعدادات</x:v>
      </x:c>
      <x:c r="B1" s="5"/>
      <x:c r="C1" s="5"/>
      <x:c r="D1" s="5"/>
      <x:c r="E1" s="5"/>
      <x:c r="F1" s="5"/>
      <x:c r="G1" s="5"/>
      <x:c r="H1" s="5"/>
      <x:c r="I1" s="5"/>
      <x:c r="J1" s="5"/>
      <x:c r="K1" s="5"/>
    </x:row>
    <x:row r="2" ht="26" customHeight="1">
      <x:c r="A2" s="5"/>
      <x:c r="B2" s="5"/>
      <x:c r="C2" s="5"/>
      <x:c r="D2" s="5"/>
      <x:c r="E2" s="5"/>
      <x:c r="F2" s="5"/>
      <x:c r="G2" s="5"/>
      <x:c r="H2" s="5"/>
      <x:c r="I2" s="5"/>
      <x:c r="J2" s="5"/>
      <x:c r="K2" s="5"/>
    </x:row>
    <x:row r="3" ht="25" customHeight="1">
      <x:c r="A3" s="8" t="str">
        <x:v>حافظ على ضوابط التقرير والقوائم التي تستخدمها الصيغ والقوائم المنسدلة.</x:v>
      </x:c>
      <x:c r="B3" s="8"/>
      <x:c r="C3" s="8"/>
      <x:c r="D3" s="8"/>
      <x:c r="E3" s="8"/>
      <x:c r="F3" s="8"/>
      <x:c r="G3" s="8"/>
      <x:c r="H3" s="8"/>
      <x:c r="I3" s="8"/>
      <x:c r="J3" s="8"/>
      <x:c r="K3" s="8"/>
    </x:row>
    <x:row r="4">
      <x:c r="A4" s="3"/>
      <x:c r="B4" s="3"/>
      <x:c r="C4" s="3"/>
      <x:c r="D4" s="3"/>
      <x:c r="E4" s="3"/>
      <x:c r="F4" s="3"/>
      <x:c r="G4" s="3"/>
      <x:c r="H4" s="3"/>
      <x:c r="I4" s="3"/>
      <x:c r="J4" s="3"/>
      <x:c r="K4" s="3"/>
    </x:row>
    <x:row r="5">
      <x:c r="A5" s="10" t="str">
        <x:v>إعدادات التقرير</x:v>
      </x:c>
      <x:c r="B5" s="10"/>
      <x:c r="C5" s="10"/>
      <x:c r="D5" s="10" t="str">
        <x:v>توزيع الأهداف على المسؤولين</x:v>
      </x:c>
      <x:c r="E5" s="10"/>
      <x:c r="F5" s="3"/>
      <x:c r="G5" s="57" t="str">
        <x:v>قناة البيع</x:v>
      </x:c>
      <x:c r="H5" s="57" t="str">
        <x:v>الفئة</x:v>
      </x:c>
      <x:c r="I5" s="57" t="str">
        <x:v>حالة البيع</x:v>
      </x:c>
      <x:c r="J5" s="57" t="str">
        <x:v>عميل جديد؟</x:v>
      </x:c>
      <x:c r="K5" s="57" t="str">
        <x:v>الشهر</x:v>
      </x:c>
    </x:row>
    <x:row r="6" ht="24" customHeight="1">
      <x:c r="A6" s="43" t="str">
        <x:v>اسم المنشأة</x:v>
      </x:c>
      <x:c r="B6" s="44" t="str">
        <x:v>استوديو المرسى والصنوبر</x:v>
      </x:c>
      <x:c r="C6" s="50" t="str">
        <x:v>يستخدم في سياق التخطيط</x:v>
      </x:c>
      <x:c r="D6" s="57" t="str">
        <x:v>المسؤول</x:v>
      </x:c>
      <x:c r="E6" s="57" t="str">
        <x:v>حصة الهدف</x:v>
      </x:c>
      <x:c r="F6" s="3"/>
      <x:c r="G6" s="44" t="str">
        <x:v>مباشر</x:v>
      </x:c>
      <x:c r="H6" s="44" t="str">
        <x:v>خدمات</x:v>
      </x:c>
      <x:c r="I6" s="44" t="str">
        <x:v>مسجلة</x:v>
      </x:c>
      <x:c r="J6" s="44" t="str">
        <x:v>نعم</x:v>
      </x:c>
      <x:c r="K6" s="44" t="str">
        <x:v>يناير</x:v>
      </x:c>
    </x:row>
    <x:row r="7" ht="24" customHeight="1">
      <x:c r="A7" s="43" t="str">
        <x:v>سنة التقرير</x:v>
      </x:c>
      <x:c r="B7" s="44" t="n">
        <x:v>2026</x:v>
      </x:c>
      <x:c r="C7" s="50" t="str">
        <x:v>سنة ميلادية واحدة</x:v>
      </x:c>
      <x:c r="D7" s="44" t="str">
        <x:v>ليلى منصور</x:v>
      </x:c>
      <x:c r="E7" s="58" t="n">
        <x:v>0.34</x:v>
      </x:c>
      <x:c r="F7" s="3"/>
      <x:c r="G7" s="44" t="str">
        <x:v>إحالة</x:v>
      </x:c>
      <x:c r="H7" s="44" t="str">
        <x:v>اشتراكات</x:v>
      </x:c>
      <x:c r="I7" s="44" t="str">
        <x:v>ملغاة</x:v>
      </x:c>
      <x:c r="J7" s="44" t="str">
        <x:v>لا</x:v>
      </x:c>
      <x:c r="K7" s="44" t="str">
        <x:v>فبراير</x:v>
      </x:c>
    </x:row>
    <x:row r="8" ht="24" customHeight="1">
      <x:c r="A8" s="43" t="str">
        <x:v>تاريخ التقرير</x:v>
      </x:c>
      <x:c r="B8" s="51" t="n">
        <x:v>46244</x:v>
      </x:c>
      <x:c r="C8" s="50" t="str">
        <x:v>يحدد الأداء حتى تاريخه والحالة</x:v>
      </x:c>
      <x:c r="D8" s="44" t="str">
        <x:v>عمر حسن</x:v>
      </x:c>
      <x:c r="E8" s="58" t="n">
        <x:v>0.33</x:v>
      </x:c>
      <x:c r="F8" s="3"/>
      <x:c r="G8" s="44" t="str">
        <x:v>عبر الإنترنت</x:v>
      </x:c>
      <x:c r="H8" s="44" t="str">
        <x:v>مشروعات</x:v>
      </x:c>
      <x:c r="I8" s="44"/>
      <x:c r="J8" s="44"/>
      <x:c r="K8" s="44" t="str">
        <x:v>مارس</x:v>
      </x:c>
    </x:row>
    <x:row r="9" ht="24" customHeight="1">
      <x:c r="A9" s="43" t="str">
        <x:v>رمز العملة</x:v>
      </x:c>
      <x:c r="B9" s="44" t="str">
        <x:v>USD</x:v>
      </x:c>
      <x:c r="C9" s="50" t="str">
        <x:v>للعرض المرجعي فقط</x:v>
      </x:c>
      <x:c r="D9" s="44" t="str">
        <x:v>سارة كريم</x:v>
      </x:c>
      <x:c r="E9" s="58" t="n">
        <x:v>0.33</x:v>
      </x:c>
      <x:c r="F9" s="3"/>
      <x:c r="G9" s="44"/>
      <x:c r="H9" s="44"/>
      <x:c r="I9" s="44"/>
      <x:c r="J9" s="44"/>
      <x:c r="K9" s="44" t="str">
        <x:v>أبريل</x:v>
      </x:c>
    </x:row>
    <x:row r="10" ht="24" customHeight="1">
      <x:c r="A10" s="43" t="str">
        <x:v>شهر الأداء المتراكم</x:v>
      </x:c>
      <x:c r="B10" s="47" t="n">
        <x:f>MONTH(B8)</x:f>
        <x:v>8</x:v>
      </x:c>
      <x:c r="C10" s="50" t="str">
        <x:v>محسوب من تاريخ التقرير</x:v>
      </x:c>
      <x:c r="D10" s="60" t="str">
        <x:v>TOTAL</x:v>
      </x:c>
      <x:c r="E10" s="60" t="n">
        <x:f>SUM(E7:E9)</x:f>
        <x:v>1</x:v>
      </x:c>
      <x:c r="F10" s="3"/>
      <x:c r="G10" s="44"/>
      <x:c r="H10" s="44"/>
      <x:c r="I10" s="44"/>
      <x:c r="J10" s="44"/>
      <x:c r="K10" s="44" t="str">
        <x:v>مايو</x:v>
      </x:c>
    </x:row>
    <x:row r="11" ht="24" customHeight="1">
      <x:c r="A11" s="3"/>
      <x:c r="B11" s="3"/>
      <x:c r="C11" s="3"/>
      <x:c r="D11" s="3"/>
      <x:c r="E11" s="3"/>
      <x:c r="F11" s="3"/>
      <x:c r="G11" s="44"/>
      <x:c r="H11" s="44"/>
      <x:c r="I11" s="44"/>
      <x:c r="J11" s="44"/>
      <x:c r="K11" s="44" t="str">
        <x:v>يونيو</x:v>
      </x:c>
    </x:row>
    <x:row r="12" ht="24" customHeight="1">
      <x:c r="A12" s="3"/>
      <x:c r="B12" s="3"/>
      <x:c r="C12" s="3"/>
      <x:c r="D12" s="3"/>
      <x:c r="E12" s="3"/>
      <x:c r="F12" s="3"/>
      <x:c r="G12" s="44"/>
      <x:c r="H12" s="44"/>
      <x:c r="I12" s="44"/>
      <x:c r="J12" s="44"/>
      <x:c r="K12" s="44" t="str">
        <x:v>يوليو</x:v>
      </x:c>
    </x:row>
    <x:row r="13" ht="24" customHeight="1">
      <x:c r="A13" s="53" t="str">
        <x:v>يجب أن يساوي مجموع حصص المسؤولين 100٪.</x:v>
      </x:c>
      <x:c r="B13" s="53"/>
      <x:c r="C13" s="53"/>
      <x:c r="D13" s="3"/>
      <x:c r="E13" s="3"/>
      <x:c r="F13" s="3"/>
      <x:c r="G13" s="44"/>
      <x:c r="H13" s="44"/>
      <x:c r="I13" s="44"/>
      <x:c r="J13" s="44"/>
      <x:c r="K13" s="44" t="str">
        <x:v>أغسطس</x:v>
      </x:c>
    </x:row>
    <x:row r="14" ht="24" customHeight="1">
      <x:c r="A14" s="3"/>
      <x:c r="B14" s="3"/>
      <x:c r="C14" s="3"/>
      <x:c r="D14" s="3"/>
      <x:c r="E14" s="3"/>
      <x:c r="F14" s="3"/>
      <x:c r="G14" s="44"/>
      <x:c r="H14" s="44"/>
      <x:c r="I14" s="44"/>
      <x:c r="J14" s="44"/>
      <x:c r="K14" s="44" t="str">
        <x:v>سبتمبر</x:v>
      </x:c>
    </x:row>
    <x:row r="15" ht="24" customHeight="1">
      <x:c r="A15" s="3"/>
      <x:c r="B15" s="3"/>
      <x:c r="C15" s="3"/>
      <x:c r="D15" s="3"/>
      <x:c r="E15" s="3"/>
      <x:c r="F15" s="3"/>
      <x:c r="G15" s="44"/>
      <x:c r="H15" s="44"/>
      <x:c r="I15" s="44"/>
      <x:c r="J15" s="44"/>
      <x:c r="K15" s="44" t="str">
        <x:v>أكتوبر</x:v>
      </x:c>
    </x:row>
    <x:row r="16" ht="24" customHeight="1">
      <x:c r="A16" s="3"/>
      <x:c r="B16" s="3"/>
      <x:c r="C16" s="3"/>
      <x:c r="D16" s="3"/>
      <x:c r="E16" s="3"/>
      <x:c r="F16" s="3"/>
      <x:c r="G16" s="44"/>
      <x:c r="H16" s="44"/>
      <x:c r="I16" s="44"/>
      <x:c r="J16" s="44"/>
      <x:c r="K16" s="44" t="str">
        <x:v>نوفمبر</x:v>
      </x:c>
    </x:row>
    <x:row r="17" ht="24" customHeight="1">
      <x:c r="A17" s="3"/>
      <x:c r="B17" s="3"/>
      <x:c r="C17" s="3"/>
      <x:c r="D17" s="3"/>
      <x:c r="E17" s="3"/>
      <x:c r="F17" s="3"/>
      <x:c r="G17" s="44"/>
      <x:c r="H17" s="44"/>
      <x:c r="I17" s="44"/>
      <x:c r="J17" s="44"/>
      <x:c r="K17" s="44" t="str">
        <x:v>ديسمبر</x:v>
      </x:c>
    </x:row>
    <x:row r="18">
      <x:c r="A18" s="3"/>
      <x:c r="B18" s="3"/>
      <x:c r="C18" s="3"/>
      <x:c r="D18" s="3"/>
      <x:c r="E18" s="3"/>
      <x:c r="F18" s="3"/>
      <x:c r="G18" s="3"/>
      <x:c r="H18" s="3"/>
      <x:c r="I18" s="3"/>
      <x:c r="J18" s="3"/>
      <x:c r="K18" s="3"/>
    </x:row>
    <x:row r="19">
      <x:c r="A19" s="3"/>
      <x:c r="B19" s="3"/>
      <x:c r="C19" s="3"/>
      <x:c r="D19" s="3"/>
      <x:c r="E19" s="3"/>
      <x:c r="F19" s="3"/>
      <x:c r="G19" s="3"/>
      <x:c r="H19" s="3"/>
      <x:c r="I19" s="3"/>
      <x:c r="J19" s="3"/>
      <x:c r="K19" s="3"/>
    </x:row>
    <x:row r="20">
      <x:c r="A20" s="3"/>
      <x:c r="B20" s="3"/>
      <x:c r="C20" s="3"/>
      <x:c r="D20" s="3"/>
      <x:c r="E20" s="3"/>
      <x:c r="F20" s="3"/>
      <x:c r="G20" s="3"/>
      <x:c r="H20" s="3"/>
      <x:c r="I20" s="3"/>
      <x:c r="J20" s="3"/>
      <x:c r="K20" s="3"/>
    </x:row>
  </x:sheetData>
  <x:mergeCells>
    <x:mergeCell ref="A1:K2"/>
    <x:mergeCell ref="A3:K3"/>
    <x:mergeCell ref="A5:C5"/>
    <x:mergeCell ref="A13:C13"/>
    <x:mergeCell ref="D5:E5"/>
  </x:mergeCells>
  <x:conditionalFormatting sqref="E10:E10">
    <x:cfRule type="cellIs" dxfId="0" priority="1" operator="notEqual">
      <x:formula>1</x:formula>
    </x:cfRule>
  </x:conditionalFormatting>
  <x:dataValidations count="2">
    <x:dataValidation type="whole" operator="between" sqref="B7">
      <x:formula1>2000</x:formula1>
      <x:formula2>2100</x:formula2>
    </x:dataValidation>
    <x:dataValidation type="decimal" operator="between" sqref="E7:E9">
      <x:formula1>0</x:formula1>
      <x:formula2>1</x:formula2>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rightToLeft="1"/>
  </x:sheetViews>
  <x:sheetFormatPr defaultRowHeight="15"/>
  <x:cols>
    <x:col min="1" max="1" width="12" hidden="0" customWidth="1"/>
    <x:col min="2" max="2" width="17" hidden="0" customWidth="1"/>
    <x:col min="3" max="3" width="20" hidden="0" customWidth="1"/>
    <x:col min="4" max="4" width="22" hidden="0" customWidth="1"/>
    <x:col min="5" max="5" width="21" hidden="0" customWidth="1"/>
    <x:col min="6" max="6" width="20" hidden="0" customWidth="1"/>
    <x:col min="7" max="7" width="34" hidden="0" customWidth="1"/>
  </x:cols>
  <x:sheetData>
    <x:row r="1" ht="26" customHeight="1">
      <x:c r="A1" s="5" t="str">
        <x:v>خطة المبيعات</x:v>
      </x:c>
      <x:c r="B1" s="5"/>
      <x:c r="C1" s="5"/>
      <x:c r="D1" s="5"/>
      <x:c r="E1" s="5"/>
      <x:c r="F1" s="5"/>
      <x:c r="G1" s="5"/>
    </x:row>
    <x:row r="2" ht="26" customHeight="1">
      <x:c r="A2" s="5"/>
      <x:c r="B2" s="5"/>
      <x:c r="C2" s="5"/>
      <x:c r="D2" s="5"/>
      <x:c r="E2" s="5"/>
      <x:c r="F2" s="5"/>
      <x:c r="G2" s="5"/>
    </x:row>
    <x:row r="3" ht="25" customHeight="1">
      <x:c r="A3" s="8" t="str">
        <x:v>أدخل الأهداف الشهرية وتعديلات التوقع في الخلايا الصفراء. تحسب الخلايا الزرقاء التوقع المخطط.</x:v>
      </x:c>
      <x:c r="B3" s="8"/>
      <x:c r="C3" s="8"/>
      <x:c r="D3" s="8"/>
      <x:c r="E3" s="8"/>
      <x:c r="F3" s="8"/>
      <x:c r="G3" s="8"/>
    </x:row>
    <x:row r="4">
      <x:c r="A4" s="3"/>
      <x:c r="B4" s="3"/>
      <x:c r="C4" s="3"/>
      <x:c r="D4" s="3"/>
      <x:c r="E4" s="3"/>
      <x:c r="F4" s="3"/>
      <x:c r="G4" s="3"/>
    </x:row>
    <x:row r="5">
      <x:c r="A5" s="38" t="str">
        <x:v>يطبق التعديل على هدف إيرادات الشهر الحالي والأشهر المقبلة، بينما تستخدم الأشهر المكتملة المبيعات الفعلية.</x:v>
      </x:c>
      <x:c r="B5" s="38"/>
      <x:c r="C5" s="38"/>
      <x:c r="D5" s="38"/>
      <x:c r="E5" s="38"/>
      <x:c r="F5" s="38"/>
      <x:c r="G5" s="38"/>
    </x:row>
    <x:row r="6">
      <x:c r="A6" s="3"/>
      <x:c r="B6" s="3"/>
      <x:c r="C6" s="3"/>
      <x:c r="D6" s="3"/>
      <x:c r="E6" s="3"/>
      <x:c r="F6" s="3"/>
      <x:c r="G6" s="3"/>
    </x:row>
    <x:row r="7">
      <x:c r="A7" s="3"/>
      <x:c r="B7" s="3"/>
      <x:c r="C7" s="3"/>
      <x:c r="D7" s="3"/>
      <x:c r="E7" s="3"/>
      <x:c r="F7" s="3"/>
      <x:c r="G7" s="3"/>
    </x:row>
    <x:row r="8">
      <x:c r="A8" s="3"/>
      <x:c r="B8" s="3"/>
      <x:c r="C8" s="3"/>
      <x:c r="D8" s="3"/>
      <x:c r="E8" s="3"/>
      <x:c r="F8" s="3"/>
      <x:c r="G8" s="3"/>
    </x:row>
    <x:row r="9">
      <x:c r="A9" s="3"/>
      <x:c r="B9" s="3"/>
      <x:c r="C9" s="3"/>
      <x:c r="D9" s="3"/>
      <x:c r="E9" s="3"/>
      <x:c r="F9" s="3"/>
      <x:c r="G9" s="3"/>
    </x:row>
    <x:row r="10" ht="42" customHeight="1">
      <x:c r="A10" s="57" t="str">
        <x:v>رقم الشهر</x:v>
      </x:c>
      <x:c r="B10" s="57" t="str">
        <x:v>الشهر</x:v>
      </x:c>
      <x:c r="C10" s="57" t="str">
        <x:v>هدف الإيرادات</x:v>
      </x:c>
      <x:c r="D10" s="57" t="str">
        <x:v>هدف العملاء الجدد</x:v>
      </x:c>
      <x:c r="E10" s="57" t="str">
        <x:v>تعديل التوقع ٪</x:v>
      </x:c>
      <x:c r="F10" s="57" t="str">
        <x:v>التوقع المخطط</x:v>
      </x:c>
      <x:c r="G10" s="57" t="str">
        <x:v>ملاحظات التخطيط</x:v>
      </x:c>
    </x:row>
    <x:row r="11">
      <x:c r="A11" s="47" t="n">
        <x:v>1</x:v>
      </x:c>
      <x:c r="B11" s="47" t="str">
        <x:v>يناير</x:v>
      </x:c>
      <x:c r="C11" s="62" t="n">
        <x:v>18000</x:v>
      </x:c>
      <x:c r="D11" s="63" t="n">
        <x:v>2</x:v>
      </x:c>
      <x:c r="E11" s="64" t="n">
        <x:v>0</x:v>
      </x:c>
      <x:c r="F11" s="65" t="n">
        <x:f>IF(C11="","",C11*(1+IF(E11="",0,E11)))</x:f>
        <x:v>18000</x:v>
      </x:c>
      <x:c r="G11" s="44" t="str">
        <x:v>بداية موسمية</x:v>
      </x:c>
    </x:row>
    <x:row r="12">
      <x:c r="A12" s="47" t="n">
        <x:v>2</x:v>
      </x:c>
      <x:c r="B12" s="47" t="str">
        <x:v>فبراير</x:v>
      </x:c>
      <x:c r="C12" s="62" t="n">
        <x:v>18000</x:v>
      </x:c>
      <x:c r="D12" s="63" t="n">
        <x:v>2</x:v>
      </x:c>
      <x:c r="E12" s="64" t="n">
        <x:v>0</x:v>
      </x:c>
      <x:c r="F12" s="65" t="n">
        <x:f>IF(C12="","",C12*(1+IF(E12="",0,E12)))</x:f>
        <x:v>18000</x:v>
      </x:c>
      <x:c r="G12" s="44" t="str">
        <x:v>طلب مستقر</x:v>
      </x:c>
    </x:row>
    <x:row r="13">
      <x:c r="A13" s="47" t="n">
        <x:v>3</x:v>
      </x:c>
      <x:c r="B13" s="47" t="str">
        <x:v>مارس</x:v>
      </x:c>
      <x:c r="C13" s="62" t="n">
        <x:v>20000</x:v>
      </x:c>
      <x:c r="D13" s="63" t="n">
        <x:v>2</x:v>
      </x:c>
      <x:c r="E13" s="64" t="n">
        <x:v>0</x:v>
      </x:c>
      <x:c r="F13" s="65" t="n">
        <x:f>IF(C13="","",C13*(1+IF(E13="",0,E13)))</x:f>
        <x:v>20000</x:v>
      </x:c>
      <x:c r="G13" s="44" t="str">
        <x:v>حملة الربيع</x:v>
      </x:c>
    </x:row>
    <x:row r="14">
      <x:c r="A14" s="47" t="n">
        <x:v>4</x:v>
      </x:c>
      <x:c r="B14" s="47" t="str">
        <x:v>أبريل</x:v>
      </x:c>
      <x:c r="C14" s="62" t="n">
        <x:v>20000</x:v>
      </x:c>
      <x:c r="D14" s="63" t="n">
        <x:v>2</x:v>
      </x:c>
      <x:c r="E14" s="64" t="n">
        <x:v>0</x:v>
      </x:c>
      <x:c r="F14" s="65" t="n">
        <x:f>IF(C14="","",C14*(1+IF(E14="",0,E14)))</x:f>
        <x:v>20000</x:v>
      </x:c>
      <x:c r="G14" s="44" t="str">
        <x:v>خطة اعتيادية</x:v>
      </x:c>
    </x:row>
    <x:row r="15">
      <x:c r="A15" s="47" t="n">
        <x:v>5</x:v>
      </x:c>
      <x:c r="B15" s="47" t="str">
        <x:v>مايو</x:v>
      </x:c>
      <x:c r="C15" s="62" t="n">
        <x:v>21000</x:v>
      </x:c>
      <x:c r="D15" s="63" t="n">
        <x:v>2</x:v>
      </x:c>
      <x:c r="E15" s="64" t="n">
        <x:v>0</x:v>
      </x:c>
      <x:c r="F15" s="65" t="n">
        <x:f>IF(C15="","",C15*(1+IF(E15="",0,E15)))</x:f>
        <x:v>21000</x:v>
      </x:c>
      <x:c r="G15" s="44" t="str">
        <x:v>التركيز على الاشتراكات</x:v>
      </x:c>
    </x:row>
    <x:row r="16">
      <x:c r="A16" s="47" t="n">
        <x:v>6</x:v>
      </x:c>
      <x:c r="B16" s="47" t="str">
        <x:v>يونيو</x:v>
      </x:c>
      <x:c r="C16" s="62" t="n">
        <x:v>21000</x:v>
      </x:c>
      <x:c r="D16" s="63" t="n">
        <x:v>2</x:v>
      </x:c>
      <x:c r="E16" s="64" t="n">
        <x:v>0</x:v>
      </x:c>
      <x:c r="F16" s="65" t="n">
        <x:f>IF(C16="","",C16*(1+IF(E16="",0,E16)))</x:f>
        <x:v>21000</x:v>
      </x:c>
      <x:c r="G16" s="44" t="str">
        <x:v>مراجعة منتصف العام</x:v>
      </x:c>
    </x:row>
    <x:row r="17">
      <x:c r="A17" s="47" t="n">
        <x:v>7</x:v>
      </x:c>
      <x:c r="B17" s="47" t="str">
        <x:v>يوليو</x:v>
      </x:c>
      <x:c r="C17" s="62" t="n">
        <x:v>22000</x:v>
      </x:c>
      <x:c r="D17" s="63" t="n">
        <x:v>2</x:v>
      </x:c>
      <x:c r="E17" s="64" t="n">
        <x:v>0</x:v>
      </x:c>
      <x:c r="F17" s="65" t="n">
        <x:f>IF(C17="","",C17*(1+IF(E17="",0,E17)))</x:f>
        <x:v>22000</x:v>
      </x:c>
      <x:c r="G17" s="44" t="str">
        <x:v>شهر مشروعات قوي</x:v>
      </x:c>
    </x:row>
    <x:row r="18">
      <x:c r="A18" s="47" t="n">
        <x:v>8</x:v>
      </x:c>
      <x:c r="B18" s="47" t="str">
        <x:v>أغسطس</x:v>
      </x:c>
      <x:c r="C18" s="62" t="n">
        <x:v>22000</x:v>
      </x:c>
      <x:c r="D18" s="63" t="n">
        <x:v>2</x:v>
      </x:c>
      <x:c r="E18" s="64" t="n">
        <x:v>-0.05</x:v>
      </x:c>
      <x:c r="F18" s="65" t="n">
        <x:f>IF(C18="","",C18*(1+IF(E18="",0,E18)))</x:f>
        <x:v>20900</x:v>
      </x:c>
      <x:c r="G18" s="44" t="str">
        <x:v>مخاطر شهر جزئي</x:v>
      </x:c>
    </x:row>
    <x:row r="19">
      <x:c r="A19" s="47" t="n">
        <x:v>9</x:v>
      </x:c>
      <x:c r="B19" s="47" t="str">
        <x:v>سبتمبر</x:v>
      </x:c>
      <x:c r="C19" s="62" t="n">
        <x:v>20000</x:v>
      </x:c>
      <x:c r="D19" s="63" t="n">
        <x:v>2</x:v>
      </x:c>
      <x:c r="E19" s="64" t="n">
        <x:v>0</x:v>
      </x:c>
      <x:c r="F19" s="65" t="n">
        <x:f>IF(C19="","",C19*(1+IF(E19="",0,E19)))</x:f>
        <x:v>20000</x:v>
      </x:c>
      <x:c r="G19" s="44" t="str">
        <x:v>خطة تعافٍ</x:v>
      </x:c>
    </x:row>
    <x:row r="20">
      <x:c r="A20" s="47" t="n">
        <x:v>10</x:v>
      </x:c>
      <x:c r="B20" s="47" t="str">
        <x:v>أكتوبر</x:v>
      </x:c>
      <x:c r="C20" s="62" t="n">
        <x:v>20000</x:v>
      </x:c>
      <x:c r="D20" s="63" t="n">
        <x:v>2</x:v>
      </x:c>
      <x:c r="E20" s="64" t="n">
        <x:v>0.05</x:v>
      </x:c>
      <x:c r="F20" s="65" t="n">
        <x:f>IF(C20="","",C20*(1+IF(E20="",0,E20)))</x:f>
        <x:v>21000</x:v>
      </x:c>
      <x:c r="G20" s="44" t="str">
        <x:v>حملة توسع</x:v>
      </x:c>
    </x:row>
    <x:row r="21">
      <x:c r="A21" s="47" t="n">
        <x:v>11</x:v>
      </x:c>
      <x:c r="B21" s="47" t="str">
        <x:v>نوفمبر</x:v>
      </x:c>
      <x:c r="C21" s="62" t="n">
        <x:v>19000</x:v>
      </x:c>
      <x:c r="D21" s="63" t="n">
        <x:v>2</x:v>
      </x:c>
      <x:c r="E21" s="64" t="n">
        <x:v>0</x:v>
      </x:c>
      <x:c r="F21" s="65" t="n">
        <x:f>IF(C21="","",C21*(1+IF(E21="",0,E21)))</x:f>
        <x:v>19000</x:v>
      </x:c>
      <x:c r="G21" s="44" t="str">
        <x:v>الحفاظ على الهدف</x:v>
      </x:c>
    </x:row>
    <x:row r="22">
      <x:c r="A22" s="47" t="n">
        <x:v>12</x:v>
      </x:c>
      <x:c r="B22" s="47" t="str">
        <x:v>ديسمبر</x:v>
      </x:c>
      <x:c r="C22" s="62" t="n">
        <x:v>19000</x:v>
      </x:c>
      <x:c r="D22" s="63" t="n">
        <x:v>2</x:v>
      </x:c>
      <x:c r="E22" s="64" t="n">
        <x:v>0.1</x:v>
      </x:c>
      <x:c r="F22" s="65" t="n">
        <x:f>IF(C22="","",C22*(1+IF(E22="",0,E22)))</x:f>
        <x:v>20900</x:v>
      </x:c>
      <x:c r="G22" s="44" t="str">
        <x:v>فرصة نهاية العام</x:v>
      </x:c>
    </x:row>
    <x:row r="23">
      <x:c r="A23" s="3"/>
      <x:c r="B23" s="3"/>
      <x:c r="C23" s="3"/>
      <x:c r="D23" s="3"/>
      <x:c r="E23" s="3"/>
      <x:c r="F23" s="3"/>
      <x:c r="G23" s="3"/>
    </x:row>
  </x:sheetData>
  <x:mergeCells>
    <x:mergeCell ref="A1:G2"/>
    <x:mergeCell ref="A3:G3"/>
    <x:mergeCell ref="A5:G5"/>
  </x:mergeCells>
  <x:conditionalFormatting sqref="E11:E22">
    <x:cfRule type="cellIs" dxfId="1" priority="1" operator="lessThan">
      <x:formula>0</x:formula>
    </x:cfRule>
  </x:conditionalFormatting>
  <x:dataValidations count="3">
    <x:dataValidation type="decimal" operator="greaterThanOrEqual" sqref="C11:C22">
      <x:formula1>0</x:formula1>
    </x:dataValidation>
    <x:dataValidation type="whole" operator="greaterThanOrEqual" sqref="D11:D22">
      <x:formula1>0</x:formula1>
    </x:dataValidation>
    <x:dataValidation type="decimal" operator="between" sqref="E11:E22">
      <x:formula1>-1</x:formula1>
      <x:formula2>1</x:formula2>
    </x:dataValidation>
  </x:dataValidations>
  <x:pageMargins left="0.7" right="0.7" top="0.75" bottom="0.75" header="0.3" footer="0.3"/>
  <x:tableParts count="1">
    <x:tablePart xmlns:r="http://schemas.openxmlformats.org/officeDocument/2006/relationships" r:id="Ra074e69d249a4adf"/>
  </x:tableParts>
</x:worksheet>
</file>

<file path=xl/worksheets/sheet4.xml><?xml version="1.0" encoding="utf-8"?>
<x:worksheet xmlns:x="http://schemas.openxmlformats.org/spreadsheetml/2006/main">
  <x:sheetViews>
    <x:sheetView showGridLines="0" workbookViewId="0" rightToLeft="1"/>
  </x:sheetViews>
  <x:sheetFormatPr defaultRowHeight="15"/>
  <x:cols>
    <x:col min="1" max="1" width="14" hidden="0" customWidth="1"/>
    <x:col min="2" max="2" width="15" hidden="0" customWidth="1"/>
    <x:col min="3" max="3" width="27" hidden="0" customWidth="1"/>
    <x:col min="4" max="4" width="18" hidden="0" customWidth="1"/>
    <x:col min="5" max="5" width="18" hidden="0" customWidth="1"/>
    <x:col min="6" max="6" width="18" hidden="0" customWidth="1"/>
    <x:col min="7" max="7" width="16" hidden="0" customWidth="1"/>
    <x:col min="8" max="8" width="18" hidden="0" customWidth="1"/>
    <x:col min="9" max="9" width="17" hidden="0" customWidth="1"/>
    <x:col min="10" max="10" width="13" hidden="0" customWidth="1"/>
    <x:col min="11" max="11" width="12" hidden="0" customWidth="1"/>
    <x:col min="12" max="12" width="30" hidden="0" customWidth="1"/>
  </x:cols>
  <x:sheetData>
    <x:row r="1" ht="26" customHeight="1">
      <x:c r="A1" s="5" t="str">
        <x:v>المبيعات الفعلية</x:v>
      </x:c>
      <x:c r="B1" s="5"/>
      <x:c r="C1" s="5"/>
      <x:c r="D1" s="5"/>
      <x:c r="E1" s="5"/>
      <x:c r="F1" s="5"/>
      <x:c r="G1" s="5"/>
      <x:c r="H1" s="5"/>
      <x:c r="I1" s="5"/>
      <x:c r="J1" s="5"/>
      <x:c r="K1" s="5"/>
      <x:c r="L1" s="5"/>
    </x:row>
    <x:row r="2" ht="26" customHeight="1">
      <x:c r="A2" s="5"/>
      <x:c r="B2" s="5"/>
      <x:c r="C2" s="5"/>
      <x:c r="D2" s="5"/>
      <x:c r="E2" s="5"/>
      <x:c r="F2" s="5"/>
      <x:c r="G2" s="5"/>
      <x:c r="H2" s="5"/>
      <x:c r="I2" s="5"/>
      <x:c r="J2" s="5"/>
      <x:c r="K2" s="5"/>
      <x:c r="L2" s="5"/>
    </x:row>
    <x:row r="3" ht="25" customHeight="1">
      <x:c r="A3" s="8" t="str">
        <x:v>سجل صفاً لكل عملية بيع. تدخل العمليات ذات الحالة مسجلة فقط في ملخصات الأداء.</x:v>
      </x:c>
      <x:c r="B3" s="8"/>
      <x:c r="C3" s="8"/>
      <x:c r="D3" s="8"/>
      <x:c r="E3" s="8"/>
      <x:c r="F3" s="8"/>
      <x:c r="G3" s="8"/>
      <x:c r="H3" s="8"/>
      <x:c r="I3" s="8"/>
      <x:c r="J3" s="8"/>
      <x:c r="K3" s="8"/>
      <x:c r="L3" s="8"/>
    </x:row>
    <x:row r="4">
      <x:c r="A4" s="3"/>
      <x:c r="B4" s="3"/>
      <x:c r="C4" s="3"/>
      <x:c r="D4" s="3"/>
      <x:c r="E4" s="3"/>
      <x:c r="F4" s="3"/>
      <x:c r="G4" s="3"/>
      <x:c r="H4" s="3"/>
      <x:c r="I4" s="3"/>
      <x:c r="J4" s="3"/>
      <x:c r="K4" s="3"/>
      <x:c r="L4" s="3"/>
    </x:row>
    <x:row r="5">
      <x:c r="A5" s="38" t="str">
        <x:v>استخدم معرفات فريدة. يجب ألا تكون الإيرادات سالبة؛ علّم العمليات الملغاة بدلاً من حذف السجل.</x:v>
      </x:c>
      <x:c r="B5" s="38"/>
      <x:c r="C5" s="38"/>
      <x:c r="D5" s="38"/>
      <x:c r="E5" s="38"/>
      <x:c r="F5" s="38"/>
      <x:c r="G5" s="38"/>
      <x:c r="H5" s="38"/>
      <x:c r="I5" s="38"/>
      <x:c r="J5" s="38"/>
      <x:c r="K5" s="38"/>
      <x:c r="L5" s="38"/>
    </x:row>
    <x:row r="6">
      <x:c r="A6" s="3"/>
      <x:c r="B6" s="3"/>
      <x:c r="C6" s="3"/>
      <x:c r="D6" s="3"/>
      <x:c r="E6" s="3"/>
      <x:c r="F6" s="3"/>
      <x:c r="G6" s="3"/>
      <x:c r="H6" s="3"/>
      <x:c r="I6" s="3"/>
      <x:c r="J6" s="3"/>
      <x:c r="K6" s="3"/>
      <x:c r="L6" s="3"/>
    </x:row>
    <x:row r="7">
      <x:c r="A7" s="3"/>
      <x:c r="B7" s="3"/>
      <x:c r="C7" s="3"/>
      <x:c r="D7" s="3"/>
      <x:c r="E7" s="3"/>
      <x:c r="F7" s="3"/>
      <x:c r="G7" s="3"/>
      <x:c r="H7" s="3"/>
      <x:c r="I7" s="3"/>
      <x:c r="J7" s="3"/>
      <x:c r="K7" s="3"/>
      <x:c r="L7" s="3"/>
    </x:row>
    <x:row r="8">
      <x:c r="A8" s="3"/>
      <x:c r="B8" s="3"/>
      <x:c r="C8" s="3"/>
      <x:c r="D8" s="3"/>
      <x:c r="E8" s="3"/>
      <x:c r="F8" s="3"/>
      <x:c r="G8" s="3"/>
      <x:c r="H8" s="3"/>
      <x:c r="I8" s="3"/>
      <x:c r="J8" s="3"/>
      <x:c r="K8" s="3"/>
      <x:c r="L8" s="3"/>
    </x:row>
    <x:row r="9">
      <x:c r="A9" s="3"/>
      <x:c r="B9" s="3"/>
      <x:c r="C9" s="3"/>
      <x:c r="D9" s="3"/>
      <x:c r="E9" s="3"/>
      <x:c r="F9" s="3"/>
      <x:c r="G9" s="3"/>
      <x:c r="H9" s="3"/>
      <x:c r="I9" s="3"/>
      <x:c r="J9" s="3"/>
      <x:c r="K9" s="3"/>
      <x:c r="L9" s="3"/>
    </x:row>
    <x:row r="10" ht="42" customHeight="1">
      <x:c r="A10" s="57" t="str">
        <x:v>معرف البيع</x:v>
      </x:c>
      <x:c r="B10" s="57" t="str">
        <x:v>تاريخ البيع</x:v>
      </x:c>
      <x:c r="C10" s="57" t="str">
        <x:v>العميل</x:v>
      </x:c>
      <x:c r="D10" s="57" t="str">
        <x:v>المسؤول</x:v>
      </x:c>
      <x:c r="E10" s="57" t="str">
        <x:v>قناة البيع</x:v>
      </x:c>
      <x:c r="F10" s="57" t="str">
        <x:v>الفئة</x:v>
      </x:c>
      <x:c r="G10" s="57" t="str">
        <x:v>الإيرادات</x:v>
      </x:c>
      <x:c r="H10" s="57" t="str">
        <x:v>عميل جديد؟</x:v>
      </x:c>
      <x:c r="I10" s="57" t="str">
        <x:v>حالة البيع</x:v>
      </x:c>
      <x:c r="J10" s="57" t="str">
        <x:v>رقم الشهر</x:v>
      </x:c>
      <x:c r="K10" s="57" t="str">
        <x:v>السنة</x:v>
      </x:c>
      <x:c r="L10" s="57" t="str">
        <x:v>ملاحظات</x:v>
      </x:c>
    </x:row>
    <x:row r="11">
      <x:c r="A11" s="44" t="str">
        <x:v>SL-001</x:v>
      </x:c>
      <x:c r="B11" s="51" t="n">
        <x:v>46030</x:v>
      </x:c>
      <x:c r="C11" s="44" t="str">
        <x:v>استوديو المرسى والصنوبر</x:v>
      </x:c>
      <x:c r="D11" s="44" t="str">
        <x:v>ليلى منصور</x:v>
      </x:c>
      <x:c r="E11" s="44" t="str">
        <x:v>مباشر</x:v>
      </x:c>
      <x:c r="F11" s="44" t="str">
        <x:v>خدمات</x:v>
      </x:c>
      <x:c r="G11" s="66" t="n">
        <x:v>9500</x:v>
      </x:c>
      <x:c r="H11" s="44" t="str">
        <x:v>نعم</x:v>
      </x:c>
      <x:c r="I11" s="44" t="str">
        <x:v>مسجلة</x:v>
      </x:c>
      <x:c r="J11" s="67" t="n">
        <x:f>IF(B11="","",MONTH(B11))</x:f>
        <x:v>1</x:v>
      </x:c>
      <x:c r="K11" s="67" t="n">
        <x:f>IF(B11="","",YEAR(B11))</x:f>
        <x:v>2026</x:v>
      </x:c>
      <x:c r="L11" s="44" t="str">
        <x:v>باقة دعم الموقع</x:v>
      </x:c>
    </x:row>
    <x:row r="12">
      <x:c r="A12" s="44" t="str">
        <x:v>SL-002</x:v>
      </x:c>
      <x:c r="B12" s="51" t="n">
        <x:v>46044</x:v>
      </x:c>
      <x:c r="C12" s="44" t="str">
        <x:v>مقهى زهرة الصحراء</x:v>
      </x:c>
      <x:c r="D12" s="44" t="str">
        <x:v>عمر حسن</x:v>
      </x:c>
      <x:c r="E12" s="44" t="str">
        <x:v>إحالة</x:v>
      </x:c>
      <x:c r="F12" s="44" t="str">
        <x:v>اشتراكات</x:v>
      </x:c>
      <x:c r="G12" s="66" t="n">
        <x:v>8000</x:v>
      </x:c>
      <x:c r="H12" s="44" t="str">
        <x:v>لا</x:v>
      </x:c>
      <x:c r="I12" s="44" t="str">
        <x:v>مسجلة</x:v>
      </x:c>
      <x:c r="J12" s="67" t="n">
        <x:f>IF(B12="","",MONTH(B12))</x:f>
        <x:v>1</x:v>
      </x:c>
      <x:c r="K12" s="67" t="n">
        <x:f>IF(B12="","",YEAR(B12))</x:f>
        <x:v>2026</x:v>
      </x:c>
      <x:c r="L12" s="44" t="str">
        <x:v>تجديد دعم قائمة الطعام</x:v>
      </x:c>
    </x:row>
    <x:row r="13">
      <x:c r="A13" s="44" t="str">
        <x:v>SL-003</x:v>
      </x:c>
      <x:c r="B13" s="51" t="n">
        <x:v>46059</x:v>
      </x:c>
      <x:c r="C13" s="44" t="str">
        <x:v>صيانة نجم الشمال</x:v>
      </x:c>
      <x:c r="D13" s="44" t="str">
        <x:v>سارة كريم</x:v>
      </x:c>
      <x:c r="E13" s="44" t="str">
        <x:v>مباشر</x:v>
      </x:c>
      <x:c r="F13" s="44" t="str">
        <x:v>مشروعات</x:v>
      </x:c>
      <x:c r="G13" s="66" t="n">
        <x:v>10500</x:v>
      </x:c>
      <x:c r="H13" s="44" t="str">
        <x:v>لا</x:v>
      </x:c>
      <x:c r="I13" s="44" t="str">
        <x:v>مسجلة</x:v>
      </x:c>
      <x:c r="J13" s="67" t="n">
        <x:f>IF(B13="","",MONTH(B13))</x:f>
        <x:v>2</x:v>
      </x:c>
      <x:c r="K13" s="67" t="n">
        <x:f>IF(B13="","",YEAR(B13))</x:f>
        <x:v>2026</x:v>
      </x:c>
      <x:c r="L13" s="44" t="str">
        <x:v>تقييم العمليات</x:v>
      </x:c>
    </x:row>
    <x:row r="14">
      <x:c r="A14" s="44" t="str">
        <x:v>SL-004</x:v>
      </x:c>
      <x:c r="B14" s="51" t="n">
        <x:v>46072</x:v>
      </x:c>
      <x:c r="C14" s="44" t="str">
        <x:v>نجارة الأرز</x:v>
      </x:c>
      <x:c r="D14" s="44" t="str">
        <x:v>ليلى منصور</x:v>
      </x:c>
      <x:c r="E14" s="44" t="str">
        <x:v>عبر الإنترنت</x:v>
      </x:c>
      <x:c r="F14" s="44" t="str">
        <x:v>خدمات</x:v>
      </x:c>
      <x:c r="G14" s="66" t="n">
        <x:v>8000</x:v>
      </x:c>
      <x:c r="H14" s="44" t="str">
        <x:v>نعم</x:v>
      </x:c>
      <x:c r="I14" s="44" t="str">
        <x:v>مسجلة</x:v>
      </x:c>
      <x:c r="J14" s="67" t="n">
        <x:f>IF(B14="","",MONTH(B14))</x:f>
        <x:v>2</x:v>
      </x:c>
      <x:c r="K14" s="67" t="n">
        <x:f>IF(B14="","",YEAR(B14))</x:f>
        <x:v>2026</x:v>
      </x:c>
      <x:c r="L14" s="44" t="str">
        <x:v>اشتراك رعاية</x:v>
      </x:c>
    </x:row>
    <x:row r="15">
      <x:c r="A15" s="44" t="str">
        <x:v>SL-005</x:v>
      </x:c>
      <x:c r="B15" s="51" t="n">
        <x:v>46086</x:v>
      </x:c>
      <x:c r="C15" s="44" t="str">
        <x:v>أكاديمية المسار المشرق</x:v>
      </x:c>
      <x:c r="D15" s="44" t="str">
        <x:v>عمر حسن</x:v>
      </x:c>
      <x:c r="E15" s="44" t="str">
        <x:v>إحالة</x:v>
      </x:c>
      <x:c r="F15" s="44" t="str">
        <x:v>اشتراكات</x:v>
      </x:c>
      <x:c r="G15" s="66" t="n">
        <x:v>12000</x:v>
      </x:c>
      <x:c r="H15" s="44" t="str">
        <x:v>نعم</x:v>
      </x:c>
      <x:c r="I15" s="44" t="str">
        <x:v>مسجلة</x:v>
      </x:c>
      <x:c r="J15" s="67" t="n">
        <x:f>IF(B15="","",MONTH(B15))</x:f>
        <x:v>3</x:v>
      </x:c>
      <x:c r="K15" s="67" t="n">
        <x:f>IF(B15="","",YEAR(B15))</x:f>
        <x:v>2026</x:v>
      </x:c>
      <x:c r="L15" s="44" t="str">
        <x:v>إعادة تصميم ورش العمل</x:v>
      </x:c>
    </x:row>
    <x:row r="16">
      <x:c r="A16" s="44" t="str">
        <x:v>SL-006</x:v>
      </x:c>
      <x:c r="B16" s="51" t="n">
        <x:v>46102</x:v>
      </x:c>
      <x:c r="C16" s="44" t="str">
        <x:v>فعاليات الجمر والبلوط</x:v>
      </x:c>
      <x:c r="D16" s="44" t="str">
        <x:v>سارة كريم</x:v>
      </x:c>
      <x:c r="E16" s="44" t="str">
        <x:v>مباشر</x:v>
      </x:c>
      <x:c r="F16" s="44" t="str">
        <x:v>مشروعات</x:v>
      </x:c>
      <x:c r="G16" s="66" t="n">
        <x:v>9000</x:v>
      </x:c>
      <x:c r="H16" s="44" t="str">
        <x:v>لا</x:v>
      </x:c>
      <x:c r="I16" s="44" t="str">
        <x:v>مسجلة</x:v>
      </x:c>
      <x:c r="J16" s="67" t="n">
        <x:f>IF(B16="","",MONTH(B16))</x:f>
        <x:v>3</x:v>
      </x:c>
      <x:c r="K16" s="67" t="n">
        <x:f>IF(B16="","",YEAR(B16))</x:f>
        <x:v>2026</x:v>
      </x:c>
      <x:c r="L16" s="44" t="str">
        <x:v>مشروع تسويق موسمي</x:v>
      </x:c>
    </x:row>
    <x:row r="17">
      <x:c r="A17" s="44" t="str">
        <x:v>SL-007</x:v>
      </x:c>
      <x:c r="B17" s="51" t="n">
        <x:v>46121</x:v>
      </x:c>
      <x:c r="C17" s="44" t="str">
        <x:v>لوجستيات الكثبان الزرقاء</x:v>
      </x:c>
      <x:c r="D17" s="44" t="str">
        <x:v>ليلى منصور</x:v>
      </x:c>
      <x:c r="E17" s="44" t="str">
        <x:v>عبر الإنترنت</x:v>
      </x:c>
      <x:c r="F17" s="44" t="str">
        <x:v>خدمات</x:v>
      </x:c>
      <x:c r="G17" s="66" t="n">
        <x:v>11000</x:v>
      </x:c>
      <x:c r="H17" s="44" t="str">
        <x:v>نعم</x:v>
      </x:c>
      <x:c r="I17" s="44" t="str">
        <x:v>مسجلة</x:v>
      </x:c>
      <x:c r="J17" s="67" t="n">
        <x:f>IF(B17="","",MONTH(B17))</x:f>
        <x:v>4</x:v>
      </x:c>
      <x:c r="K17" s="67" t="n">
        <x:f>IF(B17="","",YEAR(B17))</x:f>
        <x:v>2026</x:v>
      </x:c>
      <x:c r="L17" s="44" t="str">
        <x:v>تحسين إجراءات العمل</x:v>
      </x:c>
    </x:row>
    <x:row r="18">
      <x:c r="A18" s="44" t="str">
        <x:v>SL-008</x:v>
      </x:c>
      <x:c r="B18" s="51" t="n">
        <x:v>46136</x:v>
      </x:c>
      <x:c r="C18" s="44" t="str">
        <x:v>عيادة شارع النخيل</x:v>
      </x:c>
      <x:c r="D18" s="44" t="str">
        <x:v>عمر حسن</x:v>
      </x:c>
      <x:c r="E18" s="44" t="str">
        <x:v>مباشر</x:v>
      </x:c>
      <x:c r="F18" s="44" t="str">
        <x:v>اشتراكات</x:v>
      </x:c>
      <x:c r="G18" s="66" t="n">
        <x:v>8500</x:v>
      </x:c>
      <x:c r="H18" s="44" t="str">
        <x:v>لا</x:v>
      </x:c>
      <x:c r="I18" s="44" t="str">
        <x:v>مسجلة</x:v>
      </x:c>
      <x:c r="J18" s="67" t="n">
        <x:f>IF(B18="","",MONTH(B18))</x:f>
        <x:v>4</x:v>
      </x:c>
      <x:c r="K18" s="67" t="n">
        <x:f>IF(B18="","",YEAR(B18))</x:f>
        <x:v>2026</x:v>
      </x:c>
      <x:c r="L18" s="44" t="str">
        <x:v>بدء خدمة عبر إحالة</x:v>
      </x:c>
    </x:row>
    <x:row r="19">
      <x:c r="A19" s="44" t="str">
        <x:v>SL-009</x:v>
      </x:c>
      <x:c r="B19" s="51" t="n">
        <x:v>46154</x:v>
      </x:c>
      <x:c r="C19" s="44" t="str">
        <x:v>استوديو المرسى والصنوبر</x:v>
      </x:c>
      <x:c r="D19" s="44" t="str">
        <x:v>سارة كريم</x:v>
      </x:c>
      <x:c r="E19" s="44" t="str">
        <x:v>إحالة</x:v>
      </x:c>
      <x:c r="F19" s="44" t="str">
        <x:v>مشروعات</x:v>
      </x:c>
      <x:c r="G19" s="66" t="n">
        <x:v>13000</x:v>
      </x:c>
      <x:c r="H19" s="44" t="str">
        <x:v>نعم</x:v>
      </x:c>
      <x:c r="I19" s="44" t="str">
        <x:v>مسجلة</x:v>
      </x:c>
      <x:c r="J19" s="67" t="n">
        <x:f>IF(B19="","",MONTH(B19))</x:f>
        <x:v>5</x:v>
      </x:c>
      <x:c r="K19" s="67" t="n">
        <x:f>IF(B19="","",YEAR(B19))</x:f>
        <x:v>2026</x:v>
      </x:c>
      <x:c r="L19" s="44" t="str">
        <x:v>اشتراك تدريب</x:v>
      </x:c>
    </x:row>
    <x:row r="20">
      <x:c r="A20" s="44" t="str">
        <x:v>SL-010</x:v>
      </x:c>
      <x:c r="B20" s="51" t="n">
        <x:v>46169</x:v>
      </x:c>
      <x:c r="C20" s="44" t="str">
        <x:v>صيانة نجم الشمال</x:v>
      </x:c>
      <x:c r="D20" s="44" t="str">
        <x:v>ليلى منصور</x:v>
      </x:c>
      <x:c r="E20" s="44" t="str">
        <x:v>مباشر</x:v>
      </x:c>
      <x:c r="F20" s="44" t="str">
        <x:v>خدمات</x:v>
      </x:c>
      <x:c r="G20" s="66" t="n">
        <x:v>9000</x:v>
      </x:c>
      <x:c r="H20" s="44" t="str">
        <x:v>لا</x:v>
      </x:c>
      <x:c r="I20" s="44" t="str">
        <x:v>مسجلة</x:v>
      </x:c>
      <x:c r="J20" s="67" t="n">
        <x:f>IF(B20="","",MONTH(B20))</x:f>
        <x:v>5</x:v>
      </x:c>
      <x:c r="K20" s="67" t="n">
        <x:f>IF(B20="","",YEAR(B20))</x:f>
        <x:v>2026</x:v>
      </x:c>
      <x:c r="L20" s="44" t="str">
        <x:v>تجديد خدمة</x:v>
      </x:c>
    </x:row>
    <x:row r="21">
      <x:c r="A21" s="44" t="str">
        <x:v>SL-011</x:v>
      </x:c>
      <x:c r="B21" s="51" t="n">
        <x:v>46184</x:v>
      </x:c>
      <x:c r="C21" s="44" t="str">
        <x:v>نجارة الأرز</x:v>
      </x:c>
      <x:c r="D21" s="44" t="str">
        <x:v>عمر حسن</x:v>
      </x:c>
      <x:c r="E21" s="44" t="str">
        <x:v>عبر الإنترنت</x:v>
      </x:c>
      <x:c r="F21" s="44" t="str">
        <x:v>اشتراكات</x:v>
      </x:c>
      <x:c r="G21" s="66" t="n">
        <x:v>10500</x:v>
      </x:c>
      <x:c r="H21" s="44" t="str">
        <x:v>نعم</x:v>
      </x:c>
      <x:c r="I21" s="44" t="str">
        <x:v>مسجلة</x:v>
      </x:c>
      <x:c r="J21" s="67" t="n">
        <x:f>IF(B21="","",MONTH(B21))</x:f>
        <x:v>6</x:v>
      </x:c>
      <x:c r="K21" s="67" t="n">
        <x:f>IF(B21="","",YEAR(B21))</x:f>
        <x:v>2026</x:v>
      </x:c>
      <x:c r="L21" s="44" t="str">
        <x:v>مراجعة لوجستية</x:v>
      </x:c>
    </x:row>
    <x:row r="22">
      <x:c r="A22" s="44" t="str">
        <x:v>SL-012</x:v>
      </x:c>
      <x:c r="B22" s="51" t="n">
        <x:v>46198</x:v>
      </x:c>
      <x:c r="C22" s="44" t="str">
        <x:v>أكاديمية المسار المشرق</x:v>
      </x:c>
      <x:c r="D22" s="44" t="str">
        <x:v>سارة كريم</x:v>
      </x:c>
      <x:c r="E22" s="44" t="str">
        <x:v>مباشر</x:v>
      </x:c>
      <x:c r="F22" s="44" t="str">
        <x:v>مشروعات</x:v>
      </x:c>
      <x:c r="G22" s="66" t="n">
        <x:v>10000</x:v>
      </x:c>
      <x:c r="H22" s="44" t="str">
        <x:v>لا</x:v>
      </x:c>
      <x:c r="I22" s="44" t="str">
        <x:v>مسجلة</x:v>
      </x:c>
      <x:c r="J22" s="67" t="n">
        <x:f>IF(B22="","",MONTH(B22))</x:f>
        <x:v>6</x:v>
      </x:c>
      <x:c r="K22" s="67" t="n">
        <x:f>IF(B22="","",YEAR(B22))</x:f>
        <x:v>2026</x:v>
      </x:c>
      <x:c r="L22" s="44" t="str">
        <x:v>باقة دعم شهرية</x:v>
      </x:c>
    </x:row>
    <x:row r="23">
      <x:c r="A23" s="44" t="str">
        <x:v>SL-013</x:v>
      </x:c>
      <x:c r="B23" s="51" t="n">
        <x:v>46213</x:v>
      </x:c>
      <x:c r="C23" s="44" t="str">
        <x:v>فعاليات الجمر والبلوط</x:v>
      </x:c>
      <x:c r="D23" s="44" t="str">
        <x:v>ليلى منصور</x:v>
      </x:c>
      <x:c r="E23" s="44" t="str">
        <x:v>إحالة</x:v>
      </x:c>
      <x:c r="F23" s="44" t="str">
        <x:v>خدمات</x:v>
      </x:c>
      <x:c r="G23" s="66" t="n">
        <x:v>12500</x:v>
      </x:c>
      <x:c r="H23" s="44" t="str">
        <x:v>نعم</x:v>
      </x:c>
      <x:c r="I23" s="44" t="str">
        <x:v>مسجلة</x:v>
      </x:c>
      <x:c r="J23" s="67" t="n">
        <x:f>IF(B23="","",MONTH(B23))</x:f>
        <x:v>7</x:v>
      </x:c>
      <x:c r="K23" s="67" t="n">
        <x:f>IF(B23="","",YEAR(B23))</x:f>
        <x:v>2026</x:v>
      </x:c>
      <x:c r="L23" s="44" t="str">
        <x:v>مشروع تخطيط الأسطول</x:v>
      </x:c>
    </x:row>
    <x:row r="24">
      <x:c r="A24" s="44" t="str">
        <x:v>SL-014</x:v>
      </x:c>
      <x:c r="B24" s="51" t="n">
        <x:v>46226</x:v>
      </x:c>
      <x:c r="C24" s="44" t="str">
        <x:v>لوجستيات الكثبان الزرقاء</x:v>
      </x:c>
      <x:c r="D24" s="44" t="str">
        <x:v>عمر حسن</x:v>
      </x:c>
      <x:c r="E24" s="44" t="str">
        <x:v>مباشر</x:v>
      </x:c>
      <x:c r="F24" s="44" t="str">
        <x:v>اشتراكات</x:v>
      </x:c>
      <x:c r="G24" s="66" t="n">
        <x:v>10500</x:v>
      </x:c>
      <x:c r="H24" s="44" t="str">
        <x:v>لا</x:v>
      </x:c>
      <x:c r="I24" s="44" t="str">
        <x:v>مسجلة</x:v>
      </x:c>
      <x:c r="J24" s="67" t="n">
        <x:f>IF(B24="","",MONTH(B24))</x:f>
        <x:v>7</x:v>
      </x:c>
      <x:c r="K24" s="67" t="n">
        <x:f>IF(B24="","",YEAR(B24))</x:f>
        <x:v>2026</x:v>
      </x:c>
      <x:c r="L24" s="44" t="str">
        <x:v>خدمة عبر إحالة</x:v>
      </x:c>
    </x:row>
    <x:row r="25">
      <x:c r="A25" s="44" t="str">
        <x:v>SL-015</x:v>
      </x:c>
      <x:c r="B25" s="51" t="n">
        <x:v>46238</x:v>
      </x:c>
      <x:c r="C25" s="44" t="str">
        <x:v>عيادة شارع النخيل</x:v>
      </x:c>
      <x:c r="D25" s="44" t="str">
        <x:v>سارة كريم</x:v>
      </x:c>
      <x:c r="E25" s="44" t="str">
        <x:v>عبر الإنترنت</x:v>
      </x:c>
      <x:c r="F25" s="44" t="str">
        <x:v>مشروعات</x:v>
      </x:c>
      <x:c r="G25" s="66" t="n">
        <x:v>8000</x:v>
      </x:c>
      <x:c r="H25" s="44" t="str">
        <x:v>نعم</x:v>
      </x:c>
      <x:c r="I25" s="44" t="str">
        <x:v>مسجلة</x:v>
      </x:c>
      <x:c r="J25" s="67" t="n">
        <x:f>IF(B25="","",MONTH(B25))</x:f>
        <x:v>8</x:v>
      </x:c>
      <x:c r="K25" s="67" t="n">
        <x:f>IF(B25="","",YEAR(B25))</x:f>
        <x:v>2026</x:v>
      </x:c>
      <x:c r="L25" s="44" t="str">
        <x:v>مراجعة سير العمل</x:v>
      </x:c>
    </x:row>
    <x:row r="26">
      <x:c r="A26" s="44"/>
      <x:c r="B26" s="51"/>
      <x:c r="C26" s="44"/>
      <x:c r="D26" s="44"/>
      <x:c r="E26" s="44"/>
      <x:c r="F26" s="44"/>
      <x:c r="G26" s="66"/>
      <x:c r="H26" s="44"/>
      <x:c r="I26" s="44"/>
      <x:c r="J26" s="67" t="str">
        <x:f>IF(B26="","",MONTH(B26))</x:f>
      </x:c>
      <x:c r="K26" s="67" t="str">
        <x:f>IF(B26="","",YEAR(B26))</x:f>
      </x:c>
      <x:c r="L26" s="44"/>
    </x:row>
    <x:row r="27">
      <x:c r="A27" s="44"/>
      <x:c r="B27" s="51"/>
      <x:c r="C27" s="44"/>
      <x:c r="D27" s="44"/>
      <x:c r="E27" s="44"/>
      <x:c r="F27" s="44"/>
      <x:c r="G27" s="66"/>
      <x:c r="H27" s="44"/>
      <x:c r="I27" s="44"/>
      <x:c r="J27" s="67" t="str">
        <x:f>IF(B27="","",MONTH(B27))</x:f>
      </x:c>
      <x:c r="K27" s="67" t="str">
        <x:f>IF(B27="","",YEAR(B27))</x:f>
      </x:c>
      <x:c r="L27" s="44"/>
    </x:row>
    <x:row r="28">
      <x:c r="A28" s="44"/>
      <x:c r="B28" s="51"/>
      <x:c r="C28" s="44"/>
      <x:c r="D28" s="44"/>
      <x:c r="E28" s="44"/>
      <x:c r="F28" s="44"/>
      <x:c r="G28" s="66"/>
      <x:c r="H28" s="44"/>
      <x:c r="I28" s="44"/>
      <x:c r="J28" s="67" t="str">
        <x:f>IF(B28="","",MONTH(B28))</x:f>
      </x:c>
      <x:c r="K28" s="67" t="str">
        <x:f>IF(B28="","",YEAR(B28))</x:f>
      </x:c>
      <x:c r="L28" s="44"/>
    </x:row>
    <x:row r="29">
      <x:c r="A29" s="44"/>
      <x:c r="B29" s="51"/>
      <x:c r="C29" s="44"/>
      <x:c r="D29" s="44"/>
      <x:c r="E29" s="44"/>
      <x:c r="F29" s="44"/>
      <x:c r="G29" s="66"/>
      <x:c r="H29" s="44"/>
      <x:c r="I29" s="44"/>
      <x:c r="J29" s="67" t="str">
        <x:f>IF(B29="","",MONTH(B29))</x:f>
      </x:c>
      <x:c r="K29" s="67" t="str">
        <x:f>IF(B29="","",YEAR(B29))</x:f>
      </x:c>
      <x:c r="L29" s="44"/>
    </x:row>
    <x:row r="30">
      <x:c r="A30" s="44"/>
      <x:c r="B30" s="51"/>
      <x:c r="C30" s="44"/>
      <x:c r="D30" s="44"/>
      <x:c r="E30" s="44"/>
      <x:c r="F30" s="44"/>
      <x:c r="G30" s="66"/>
      <x:c r="H30" s="44"/>
      <x:c r="I30" s="44"/>
      <x:c r="J30" s="67" t="str">
        <x:f>IF(B30="","",MONTH(B30))</x:f>
      </x:c>
      <x:c r="K30" s="67" t="str">
        <x:f>IF(B30="","",YEAR(B30))</x:f>
      </x:c>
      <x:c r="L30" s="44"/>
    </x:row>
    <x:row r="31">
      <x:c r="A31" s="44"/>
      <x:c r="B31" s="51"/>
      <x:c r="C31" s="44"/>
      <x:c r="D31" s="44"/>
      <x:c r="E31" s="44"/>
      <x:c r="F31" s="44"/>
      <x:c r="G31" s="66"/>
      <x:c r="H31" s="44"/>
      <x:c r="I31" s="44"/>
      <x:c r="J31" s="67" t="str">
        <x:f>IF(B31="","",MONTH(B31))</x:f>
      </x:c>
      <x:c r="K31" s="67" t="str">
        <x:f>IF(B31="","",YEAR(B31))</x:f>
      </x:c>
      <x:c r="L31" s="44"/>
    </x:row>
    <x:row r="32">
      <x:c r="A32" s="44"/>
      <x:c r="B32" s="51"/>
      <x:c r="C32" s="44"/>
      <x:c r="D32" s="44"/>
      <x:c r="E32" s="44"/>
      <x:c r="F32" s="44"/>
      <x:c r="G32" s="66"/>
      <x:c r="H32" s="44"/>
      <x:c r="I32" s="44"/>
      <x:c r="J32" s="67" t="str">
        <x:f>IF(B32="","",MONTH(B32))</x:f>
      </x:c>
      <x:c r="K32" s="67" t="str">
        <x:f>IF(B32="","",YEAR(B32))</x:f>
      </x:c>
      <x:c r="L32" s="44"/>
    </x:row>
    <x:row r="33">
      <x:c r="A33" s="44"/>
      <x:c r="B33" s="51"/>
      <x:c r="C33" s="44"/>
      <x:c r="D33" s="44"/>
      <x:c r="E33" s="44"/>
      <x:c r="F33" s="44"/>
      <x:c r="G33" s="66"/>
      <x:c r="H33" s="44"/>
      <x:c r="I33" s="44"/>
      <x:c r="J33" s="67" t="str">
        <x:f>IF(B33="","",MONTH(B33))</x:f>
      </x:c>
      <x:c r="K33" s="67" t="str">
        <x:f>IF(B33="","",YEAR(B33))</x:f>
      </x:c>
      <x:c r="L33" s="44"/>
    </x:row>
    <x:row r="34">
      <x:c r="A34" s="44"/>
      <x:c r="B34" s="51"/>
      <x:c r="C34" s="44"/>
      <x:c r="D34" s="44"/>
      <x:c r="E34" s="44"/>
      <x:c r="F34" s="44"/>
      <x:c r="G34" s="66"/>
      <x:c r="H34" s="44"/>
      <x:c r="I34" s="44"/>
      <x:c r="J34" s="67" t="str">
        <x:f>IF(B34="","",MONTH(B34))</x:f>
      </x:c>
      <x:c r="K34" s="67" t="str">
        <x:f>IF(B34="","",YEAR(B34))</x:f>
      </x:c>
      <x:c r="L34" s="44"/>
    </x:row>
    <x:row r="35">
      <x:c r="A35" s="44"/>
      <x:c r="B35" s="51"/>
      <x:c r="C35" s="44"/>
      <x:c r="D35" s="44"/>
      <x:c r="E35" s="44"/>
      <x:c r="F35" s="44"/>
      <x:c r="G35" s="66"/>
      <x:c r="H35" s="44"/>
      <x:c r="I35" s="44"/>
      <x:c r="J35" s="67" t="str">
        <x:f>IF(B35="","",MONTH(B35))</x:f>
      </x:c>
      <x:c r="K35" s="67" t="str">
        <x:f>IF(B35="","",YEAR(B35))</x:f>
      </x:c>
      <x:c r="L35" s="44"/>
    </x:row>
    <x:row r="36">
      <x:c r="A36" s="44"/>
      <x:c r="B36" s="51"/>
      <x:c r="C36" s="44"/>
      <x:c r="D36" s="44"/>
      <x:c r="E36" s="44"/>
      <x:c r="F36" s="44"/>
      <x:c r="G36" s="66"/>
      <x:c r="H36" s="44"/>
      <x:c r="I36" s="44"/>
      <x:c r="J36" s="67" t="str">
        <x:f>IF(B36="","",MONTH(B36))</x:f>
      </x:c>
      <x:c r="K36" s="67" t="str">
        <x:f>IF(B36="","",YEAR(B36))</x:f>
      </x:c>
      <x:c r="L36" s="44"/>
    </x:row>
    <x:row r="37">
      <x:c r="A37" s="44"/>
      <x:c r="B37" s="51"/>
      <x:c r="C37" s="44"/>
      <x:c r="D37" s="44"/>
      <x:c r="E37" s="44"/>
      <x:c r="F37" s="44"/>
      <x:c r="G37" s="66"/>
      <x:c r="H37" s="44"/>
      <x:c r="I37" s="44"/>
      <x:c r="J37" s="67" t="str">
        <x:f>IF(B37="","",MONTH(B37))</x:f>
      </x:c>
      <x:c r="K37" s="67" t="str">
        <x:f>IF(B37="","",YEAR(B37))</x:f>
      </x:c>
      <x:c r="L37" s="44"/>
    </x:row>
    <x:row r="38">
      <x:c r="A38" s="44"/>
      <x:c r="B38" s="51"/>
      <x:c r="C38" s="44"/>
      <x:c r="D38" s="44"/>
      <x:c r="E38" s="44"/>
      <x:c r="F38" s="44"/>
      <x:c r="G38" s="66"/>
      <x:c r="H38" s="44"/>
      <x:c r="I38" s="44"/>
      <x:c r="J38" s="67" t="str">
        <x:f>IF(B38="","",MONTH(B38))</x:f>
      </x:c>
      <x:c r="K38" s="67" t="str">
        <x:f>IF(B38="","",YEAR(B38))</x:f>
      </x:c>
      <x:c r="L38" s="44"/>
    </x:row>
    <x:row r="39">
      <x:c r="A39" s="44"/>
      <x:c r="B39" s="51"/>
      <x:c r="C39" s="44"/>
      <x:c r="D39" s="44"/>
      <x:c r="E39" s="44"/>
      <x:c r="F39" s="44"/>
      <x:c r="G39" s="66"/>
      <x:c r="H39" s="44"/>
      <x:c r="I39" s="44"/>
      <x:c r="J39" s="67" t="str">
        <x:f>IF(B39="","",MONTH(B39))</x:f>
      </x:c>
      <x:c r="K39" s="67" t="str">
        <x:f>IF(B39="","",YEAR(B39))</x:f>
      </x:c>
      <x:c r="L39" s="44"/>
    </x:row>
    <x:row r="40">
      <x:c r="A40" s="44"/>
      <x:c r="B40" s="51"/>
      <x:c r="C40" s="44"/>
      <x:c r="D40" s="44"/>
      <x:c r="E40" s="44"/>
      <x:c r="F40" s="44"/>
      <x:c r="G40" s="66"/>
      <x:c r="H40" s="44"/>
      <x:c r="I40" s="44"/>
      <x:c r="J40" s="67" t="str">
        <x:f>IF(B40="","",MONTH(B40))</x:f>
      </x:c>
      <x:c r="K40" s="67" t="str">
        <x:f>IF(B40="","",YEAR(B40))</x:f>
      </x:c>
      <x:c r="L40" s="44"/>
    </x:row>
    <x:row r="41">
      <x:c r="A41" s="44"/>
      <x:c r="B41" s="51"/>
      <x:c r="C41" s="44"/>
      <x:c r="D41" s="44"/>
      <x:c r="E41" s="44"/>
      <x:c r="F41" s="44"/>
      <x:c r="G41" s="66"/>
      <x:c r="H41" s="44"/>
      <x:c r="I41" s="44"/>
      <x:c r="J41" s="67" t="str">
        <x:f>IF(B41="","",MONTH(B41))</x:f>
      </x:c>
      <x:c r="K41" s="67" t="str">
        <x:f>IF(B41="","",YEAR(B41))</x:f>
      </x:c>
      <x:c r="L41" s="44"/>
    </x:row>
    <x:row r="42">
      <x:c r="A42" s="44"/>
      <x:c r="B42" s="51"/>
      <x:c r="C42" s="44"/>
      <x:c r="D42" s="44"/>
      <x:c r="E42" s="44"/>
      <x:c r="F42" s="44"/>
      <x:c r="G42" s="66"/>
      <x:c r="H42" s="44"/>
      <x:c r="I42" s="44"/>
      <x:c r="J42" s="67" t="str">
        <x:f>IF(B42="","",MONTH(B42))</x:f>
      </x:c>
      <x:c r="K42" s="67" t="str">
        <x:f>IF(B42="","",YEAR(B42))</x:f>
      </x:c>
      <x:c r="L42" s="44"/>
    </x:row>
    <x:row r="43">
      <x:c r="A43" s="44"/>
      <x:c r="B43" s="51"/>
      <x:c r="C43" s="44"/>
      <x:c r="D43" s="44"/>
      <x:c r="E43" s="44"/>
      <x:c r="F43" s="44"/>
      <x:c r="G43" s="66"/>
      <x:c r="H43" s="44"/>
      <x:c r="I43" s="44"/>
      <x:c r="J43" s="67" t="str">
        <x:f>IF(B43="","",MONTH(B43))</x:f>
      </x:c>
      <x:c r="K43" s="67" t="str">
        <x:f>IF(B43="","",YEAR(B43))</x:f>
      </x:c>
      <x:c r="L43" s="44"/>
    </x:row>
    <x:row r="44">
      <x:c r="A44" s="44"/>
      <x:c r="B44" s="51"/>
      <x:c r="C44" s="44"/>
      <x:c r="D44" s="44"/>
      <x:c r="E44" s="44"/>
      <x:c r="F44" s="44"/>
      <x:c r="G44" s="66"/>
      <x:c r="H44" s="44"/>
      <x:c r="I44" s="44"/>
      <x:c r="J44" s="67" t="str">
        <x:f>IF(B44="","",MONTH(B44))</x:f>
      </x:c>
      <x:c r="K44" s="67" t="str">
        <x:f>IF(B44="","",YEAR(B44))</x:f>
      </x:c>
      <x:c r="L44" s="44"/>
    </x:row>
    <x:row r="45">
      <x:c r="A45" s="44"/>
      <x:c r="B45" s="51"/>
      <x:c r="C45" s="44"/>
      <x:c r="D45" s="44"/>
      <x:c r="E45" s="44"/>
      <x:c r="F45" s="44"/>
      <x:c r="G45" s="66"/>
      <x:c r="H45" s="44"/>
      <x:c r="I45" s="44"/>
      <x:c r="J45" s="67" t="str">
        <x:f>IF(B45="","",MONTH(B45))</x:f>
      </x:c>
      <x:c r="K45" s="67" t="str">
        <x:f>IF(B45="","",YEAR(B45))</x:f>
      </x:c>
      <x:c r="L45" s="44"/>
    </x:row>
    <x:row r="46">
      <x:c r="A46" s="44"/>
      <x:c r="B46" s="51"/>
      <x:c r="C46" s="44"/>
      <x:c r="D46" s="44"/>
      <x:c r="E46" s="44"/>
      <x:c r="F46" s="44"/>
      <x:c r="G46" s="66"/>
      <x:c r="H46" s="44"/>
      <x:c r="I46" s="44"/>
      <x:c r="J46" s="67" t="str">
        <x:f>IF(B46="","",MONTH(B46))</x:f>
      </x:c>
      <x:c r="K46" s="67" t="str">
        <x:f>IF(B46="","",YEAR(B46))</x:f>
      </x:c>
      <x:c r="L46" s="44"/>
    </x:row>
    <x:row r="47">
      <x:c r="A47" s="44"/>
      <x:c r="B47" s="51"/>
      <x:c r="C47" s="44"/>
      <x:c r="D47" s="44"/>
      <x:c r="E47" s="44"/>
      <x:c r="F47" s="44"/>
      <x:c r="G47" s="66"/>
      <x:c r="H47" s="44"/>
      <x:c r="I47" s="44"/>
      <x:c r="J47" s="67" t="str">
        <x:f>IF(B47="","",MONTH(B47))</x:f>
      </x:c>
      <x:c r="K47" s="67" t="str">
        <x:f>IF(B47="","",YEAR(B47))</x:f>
      </x:c>
      <x:c r="L47" s="44"/>
    </x:row>
    <x:row r="48">
      <x:c r="A48" s="44"/>
      <x:c r="B48" s="51"/>
      <x:c r="C48" s="44"/>
      <x:c r="D48" s="44"/>
      <x:c r="E48" s="44"/>
      <x:c r="F48" s="44"/>
      <x:c r="G48" s="66"/>
      <x:c r="H48" s="44"/>
      <x:c r="I48" s="44"/>
      <x:c r="J48" s="67" t="str">
        <x:f>IF(B48="","",MONTH(B48))</x:f>
      </x:c>
      <x:c r="K48" s="67" t="str">
        <x:f>IF(B48="","",YEAR(B48))</x:f>
      </x:c>
      <x:c r="L48" s="44"/>
    </x:row>
    <x:row r="49">
      <x:c r="A49" s="44"/>
      <x:c r="B49" s="51"/>
      <x:c r="C49" s="44"/>
      <x:c r="D49" s="44"/>
      <x:c r="E49" s="44"/>
      <x:c r="F49" s="44"/>
      <x:c r="G49" s="66"/>
      <x:c r="H49" s="44"/>
      <x:c r="I49" s="44"/>
      <x:c r="J49" s="67" t="str">
        <x:f>IF(B49="","",MONTH(B49))</x:f>
      </x:c>
      <x:c r="K49" s="67" t="str">
        <x:f>IF(B49="","",YEAR(B49))</x:f>
      </x:c>
      <x:c r="L49" s="44"/>
    </x:row>
    <x:row r="50">
      <x:c r="A50" s="44"/>
      <x:c r="B50" s="51"/>
      <x:c r="C50" s="44"/>
      <x:c r="D50" s="44"/>
      <x:c r="E50" s="44"/>
      <x:c r="F50" s="44"/>
      <x:c r="G50" s="66"/>
      <x:c r="H50" s="44"/>
      <x:c r="I50" s="44"/>
      <x:c r="J50" s="67" t="str">
        <x:f>IF(B50="","",MONTH(B50))</x:f>
      </x:c>
      <x:c r="K50" s="67" t="str">
        <x:f>IF(B50="","",YEAR(B50))</x:f>
      </x:c>
      <x:c r="L50" s="44"/>
    </x:row>
    <x:row r="51">
      <x:c r="A51" s="44"/>
      <x:c r="B51" s="51"/>
      <x:c r="C51" s="44"/>
      <x:c r="D51" s="44"/>
      <x:c r="E51" s="44"/>
      <x:c r="F51" s="44"/>
      <x:c r="G51" s="66"/>
      <x:c r="H51" s="44"/>
      <x:c r="I51" s="44"/>
      <x:c r="J51" s="67" t="str">
        <x:f>IF(B51="","",MONTH(B51))</x:f>
      </x:c>
      <x:c r="K51" s="67" t="str">
        <x:f>IF(B51="","",YEAR(B51))</x:f>
      </x:c>
      <x:c r="L51" s="44"/>
    </x:row>
    <x:row r="52">
      <x:c r="A52" s="44"/>
      <x:c r="B52" s="51"/>
      <x:c r="C52" s="44"/>
      <x:c r="D52" s="44"/>
      <x:c r="E52" s="44"/>
      <x:c r="F52" s="44"/>
      <x:c r="G52" s="66"/>
      <x:c r="H52" s="44"/>
      <x:c r="I52" s="44"/>
      <x:c r="J52" s="67" t="str">
        <x:f>IF(B52="","",MONTH(B52))</x:f>
      </x:c>
      <x:c r="K52" s="67" t="str">
        <x:f>IF(B52="","",YEAR(B52))</x:f>
      </x:c>
      <x:c r="L52" s="44"/>
    </x:row>
    <x:row r="53">
      <x:c r="A53" s="44"/>
      <x:c r="B53" s="51"/>
      <x:c r="C53" s="44"/>
      <x:c r="D53" s="44"/>
      <x:c r="E53" s="44"/>
      <x:c r="F53" s="44"/>
      <x:c r="G53" s="66"/>
      <x:c r="H53" s="44"/>
      <x:c r="I53" s="44"/>
      <x:c r="J53" s="67" t="str">
        <x:f>IF(B53="","",MONTH(B53))</x:f>
      </x:c>
      <x:c r="K53" s="67" t="str">
        <x:f>IF(B53="","",YEAR(B53))</x:f>
      </x:c>
      <x:c r="L53" s="44"/>
    </x:row>
    <x:row r="54">
      <x:c r="A54" s="44"/>
      <x:c r="B54" s="51"/>
      <x:c r="C54" s="44"/>
      <x:c r="D54" s="44"/>
      <x:c r="E54" s="44"/>
      <x:c r="F54" s="44"/>
      <x:c r="G54" s="66"/>
      <x:c r="H54" s="44"/>
      <x:c r="I54" s="44"/>
      <x:c r="J54" s="67" t="str">
        <x:f>IF(B54="","",MONTH(B54))</x:f>
      </x:c>
      <x:c r="K54" s="67" t="str">
        <x:f>IF(B54="","",YEAR(B54))</x:f>
      </x:c>
      <x:c r="L54" s="44"/>
    </x:row>
    <x:row r="55">
      <x:c r="A55" s="44"/>
      <x:c r="B55" s="51"/>
      <x:c r="C55" s="44"/>
      <x:c r="D55" s="44"/>
      <x:c r="E55" s="44"/>
      <x:c r="F55" s="44"/>
      <x:c r="G55" s="66"/>
      <x:c r="H55" s="44"/>
      <x:c r="I55" s="44"/>
      <x:c r="J55" s="67" t="str">
        <x:f>IF(B55="","",MONTH(B55))</x:f>
      </x:c>
      <x:c r="K55" s="67" t="str">
        <x:f>IF(B55="","",YEAR(B55))</x:f>
      </x:c>
      <x:c r="L55" s="44"/>
    </x:row>
    <x:row r="56">
      <x:c r="A56" s="44"/>
      <x:c r="B56" s="51"/>
      <x:c r="C56" s="44"/>
      <x:c r="D56" s="44"/>
      <x:c r="E56" s="44"/>
      <x:c r="F56" s="44"/>
      <x:c r="G56" s="66"/>
      <x:c r="H56" s="44"/>
      <x:c r="I56" s="44"/>
      <x:c r="J56" s="67" t="str">
        <x:f>IF(B56="","",MONTH(B56))</x:f>
      </x:c>
      <x:c r="K56" s="67" t="str">
        <x:f>IF(B56="","",YEAR(B56))</x:f>
      </x:c>
      <x:c r="L56" s="44"/>
    </x:row>
    <x:row r="57">
      <x:c r="A57" s="44"/>
      <x:c r="B57" s="51"/>
      <x:c r="C57" s="44"/>
      <x:c r="D57" s="44"/>
      <x:c r="E57" s="44"/>
      <x:c r="F57" s="44"/>
      <x:c r="G57" s="66"/>
      <x:c r="H57" s="44"/>
      <x:c r="I57" s="44"/>
      <x:c r="J57" s="67" t="str">
        <x:f>IF(B57="","",MONTH(B57))</x:f>
      </x:c>
      <x:c r="K57" s="67" t="str">
        <x:f>IF(B57="","",YEAR(B57))</x:f>
      </x:c>
      <x:c r="L57" s="44"/>
    </x:row>
    <x:row r="58">
      <x:c r="A58" s="44"/>
      <x:c r="B58" s="51"/>
      <x:c r="C58" s="44"/>
      <x:c r="D58" s="44"/>
      <x:c r="E58" s="44"/>
      <x:c r="F58" s="44"/>
      <x:c r="G58" s="66"/>
      <x:c r="H58" s="44"/>
      <x:c r="I58" s="44"/>
      <x:c r="J58" s="67" t="str">
        <x:f>IF(B58="","",MONTH(B58))</x:f>
      </x:c>
      <x:c r="K58" s="67" t="str">
        <x:f>IF(B58="","",YEAR(B58))</x:f>
      </x:c>
      <x:c r="L58" s="44"/>
    </x:row>
    <x:row r="59">
      <x:c r="A59" s="44"/>
      <x:c r="B59" s="51"/>
      <x:c r="C59" s="44"/>
      <x:c r="D59" s="44"/>
      <x:c r="E59" s="44"/>
      <x:c r="F59" s="44"/>
      <x:c r="G59" s="66"/>
      <x:c r="H59" s="44"/>
      <x:c r="I59" s="44"/>
      <x:c r="J59" s="67" t="str">
        <x:f>IF(B59="","",MONTH(B59))</x:f>
      </x:c>
      <x:c r="K59" s="67" t="str">
        <x:f>IF(B59="","",YEAR(B59))</x:f>
      </x:c>
      <x:c r="L59" s="44"/>
    </x:row>
    <x:row r="60">
      <x:c r="A60" s="44"/>
      <x:c r="B60" s="51"/>
      <x:c r="C60" s="44"/>
      <x:c r="D60" s="44"/>
      <x:c r="E60" s="44"/>
      <x:c r="F60" s="44"/>
      <x:c r="G60" s="66"/>
      <x:c r="H60" s="44"/>
      <x:c r="I60" s="44"/>
      <x:c r="J60" s="67" t="str">
        <x:f>IF(B60="","",MONTH(B60))</x:f>
      </x:c>
      <x:c r="K60" s="67" t="str">
        <x:f>IF(B60="","",YEAR(B60))</x:f>
      </x:c>
      <x:c r="L60" s="44"/>
    </x:row>
    <x:row r="61">
      <x:c r="A61" s="44"/>
      <x:c r="B61" s="51"/>
      <x:c r="C61" s="44"/>
      <x:c r="D61" s="44"/>
      <x:c r="E61" s="44"/>
      <x:c r="F61" s="44"/>
      <x:c r="G61" s="66"/>
      <x:c r="H61" s="44"/>
      <x:c r="I61" s="44"/>
      <x:c r="J61" s="67" t="str">
        <x:f>IF(B61="","",MONTH(B61))</x:f>
      </x:c>
      <x:c r="K61" s="67" t="str">
        <x:f>IF(B61="","",YEAR(B61))</x:f>
      </x:c>
      <x:c r="L61" s="44"/>
    </x:row>
    <x:row r="62">
      <x:c r="A62" s="44"/>
      <x:c r="B62" s="51"/>
      <x:c r="C62" s="44"/>
      <x:c r="D62" s="44"/>
      <x:c r="E62" s="44"/>
      <x:c r="F62" s="44"/>
      <x:c r="G62" s="66"/>
      <x:c r="H62" s="44"/>
      <x:c r="I62" s="44"/>
      <x:c r="J62" s="67" t="str">
        <x:f>IF(B62="","",MONTH(B62))</x:f>
      </x:c>
      <x:c r="K62" s="67" t="str">
        <x:f>IF(B62="","",YEAR(B62))</x:f>
      </x:c>
      <x:c r="L62" s="44"/>
    </x:row>
    <x:row r="63">
      <x:c r="A63" s="44"/>
      <x:c r="B63" s="51"/>
      <x:c r="C63" s="44"/>
      <x:c r="D63" s="44"/>
      <x:c r="E63" s="44"/>
      <x:c r="F63" s="44"/>
      <x:c r="G63" s="66"/>
      <x:c r="H63" s="44"/>
      <x:c r="I63" s="44"/>
      <x:c r="J63" s="67" t="str">
        <x:f>IF(B63="","",MONTH(B63))</x:f>
      </x:c>
      <x:c r="K63" s="67" t="str">
        <x:f>IF(B63="","",YEAR(B63))</x:f>
      </x:c>
      <x:c r="L63" s="44"/>
    </x:row>
    <x:row r="64">
      <x:c r="A64" s="44"/>
      <x:c r="B64" s="51"/>
      <x:c r="C64" s="44"/>
      <x:c r="D64" s="44"/>
      <x:c r="E64" s="44"/>
      <x:c r="F64" s="44"/>
      <x:c r="G64" s="66"/>
      <x:c r="H64" s="44"/>
      <x:c r="I64" s="44"/>
      <x:c r="J64" s="67" t="str">
        <x:f>IF(B64="","",MONTH(B64))</x:f>
      </x:c>
      <x:c r="K64" s="67" t="str">
        <x:f>IF(B64="","",YEAR(B64))</x:f>
      </x:c>
      <x:c r="L64" s="44"/>
    </x:row>
    <x:row r="65">
      <x:c r="A65" s="44"/>
      <x:c r="B65" s="51"/>
      <x:c r="C65" s="44"/>
      <x:c r="D65" s="44"/>
      <x:c r="E65" s="44"/>
      <x:c r="F65" s="44"/>
      <x:c r="G65" s="66"/>
      <x:c r="H65" s="44"/>
      <x:c r="I65" s="44"/>
      <x:c r="J65" s="67" t="str">
        <x:f>IF(B65="","",MONTH(B65))</x:f>
      </x:c>
      <x:c r="K65" s="67" t="str">
        <x:f>IF(B65="","",YEAR(B65))</x:f>
      </x:c>
      <x:c r="L65" s="44"/>
    </x:row>
    <x:row r="66">
      <x:c r="A66" s="44"/>
      <x:c r="B66" s="51"/>
      <x:c r="C66" s="44"/>
      <x:c r="D66" s="44"/>
      <x:c r="E66" s="44"/>
      <x:c r="F66" s="44"/>
      <x:c r="G66" s="66"/>
      <x:c r="H66" s="44"/>
      <x:c r="I66" s="44"/>
      <x:c r="J66" s="67" t="str">
        <x:f>IF(B66="","",MONTH(B66))</x:f>
      </x:c>
      <x:c r="K66" s="67" t="str">
        <x:f>IF(B66="","",YEAR(B66))</x:f>
      </x:c>
      <x:c r="L66" s="44"/>
    </x:row>
    <x:row r="67">
      <x:c r="A67" s="44"/>
      <x:c r="B67" s="51"/>
      <x:c r="C67" s="44"/>
      <x:c r="D67" s="44"/>
      <x:c r="E67" s="44"/>
      <x:c r="F67" s="44"/>
      <x:c r="G67" s="66"/>
      <x:c r="H67" s="44"/>
      <x:c r="I67" s="44"/>
      <x:c r="J67" s="67" t="str">
        <x:f>IF(B67="","",MONTH(B67))</x:f>
      </x:c>
      <x:c r="K67" s="67" t="str">
        <x:f>IF(B67="","",YEAR(B67))</x:f>
      </x:c>
      <x:c r="L67" s="44"/>
    </x:row>
    <x:row r="68">
      <x:c r="A68" s="44"/>
      <x:c r="B68" s="51"/>
      <x:c r="C68" s="44"/>
      <x:c r="D68" s="44"/>
      <x:c r="E68" s="44"/>
      <x:c r="F68" s="44"/>
      <x:c r="G68" s="66"/>
      <x:c r="H68" s="44"/>
      <x:c r="I68" s="44"/>
      <x:c r="J68" s="67" t="str">
        <x:f>IF(B68="","",MONTH(B68))</x:f>
      </x:c>
      <x:c r="K68" s="67" t="str">
        <x:f>IF(B68="","",YEAR(B68))</x:f>
      </x:c>
      <x:c r="L68" s="44"/>
    </x:row>
    <x:row r="69">
      <x:c r="A69" s="44"/>
      <x:c r="B69" s="51"/>
      <x:c r="C69" s="44"/>
      <x:c r="D69" s="44"/>
      <x:c r="E69" s="44"/>
      <x:c r="F69" s="44"/>
      <x:c r="G69" s="66"/>
      <x:c r="H69" s="44"/>
      <x:c r="I69" s="44"/>
      <x:c r="J69" s="67" t="str">
        <x:f>IF(B69="","",MONTH(B69))</x:f>
      </x:c>
      <x:c r="K69" s="67" t="str">
        <x:f>IF(B69="","",YEAR(B69))</x:f>
      </x:c>
      <x:c r="L69" s="44"/>
    </x:row>
    <x:row r="70">
      <x:c r="A70" s="44"/>
      <x:c r="B70" s="51"/>
      <x:c r="C70" s="44"/>
      <x:c r="D70" s="44"/>
      <x:c r="E70" s="44"/>
      <x:c r="F70" s="44"/>
      <x:c r="G70" s="66"/>
      <x:c r="H70" s="44"/>
      <x:c r="I70" s="44"/>
      <x:c r="J70" s="67" t="str">
        <x:f>IF(B70="","",MONTH(B70))</x:f>
      </x:c>
      <x:c r="K70" s="67" t="str">
        <x:f>IF(B70="","",YEAR(B70))</x:f>
      </x:c>
      <x:c r="L70" s="44"/>
    </x:row>
    <x:row r="71">
      <x:c r="A71" s="44"/>
      <x:c r="B71" s="51"/>
      <x:c r="C71" s="44"/>
      <x:c r="D71" s="44"/>
      <x:c r="E71" s="44"/>
      <x:c r="F71" s="44"/>
      <x:c r="G71" s="66"/>
      <x:c r="H71" s="44"/>
      <x:c r="I71" s="44"/>
      <x:c r="J71" s="67" t="str">
        <x:f>IF(B71="","",MONTH(B71))</x:f>
      </x:c>
      <x:c r="K71" s="67" t="str">
        <x:f>IF(B71="","",YEAR(B71))</x:f>
      </x:c>
      <x:c r="L71" s="44"/>
    </x:row>
    <x:row r="72">
      <x:c r="A72" s="44"/>
      <x:c r="B72" s="51"/>
      <x:c r="C72" s="44"/>
      <x:c r="D72" s="44"/>
      <x:c r="E72" s="44"/>
      <x:c r="F72" s="44"/>
      <x:c r="G72" s="66"/>
      <x:c r="H72" s="44"/>
      <x:c r="I72" s="44"/>
      <x:c r="J72" s="67" t="str">
        <x:f>IF(B72="","",MONTH(B72))</x:f>
      </x:c>
      <x:c r="K72" s="67" t="str">
        <x:f>IF(B72="","",YEAR(B72))</x:f>
      </x:c>
      <x:c r="L72" s="44"/>
    </x:row>
    <x:row r="73">
      <x:c r="A73" s="44"/>
      <x:c r="B73" s="51"/>
      <x:c r="C73" s="44"/>
      <x:c r="D73" s="44"/>
      <x:c r="E73" s="44"/>
      <x:c r="F73" s="44"/>
      <x:c r="G73" s="66"/>
      <x:c r="H73" s="44"/>
      <x:c r="I73" s="44"/>
      <x:c r="J73" s="67" t="str">
        <x:f>IF(B73="","",MONTH(B73))</x:f>
      </x:c>
      <x:c r="K73" s="67" t="str">
        <x:f>IF(B73="","",YEAR(B73))</x:f>
      </x:c>
      <x:c r="L73" s="44"/>
    </x:row>
    <x:row r="74">
      <x:c r="A74" s="44"/>
      <x:c r="B74" s="51"/>
      <x:c r="C74" s="44"/>
      <x:c r="D74" s="44"/>
      <x:c r="E74" s="44"/>
      <x:c r="F74" s="44"/>
      <x:c r="G74" s="66"/>
      <x:c r="H74" s="44"/>
      <x:c r="I74" s="44"/>
      <x:c r="J74" s="67" t="str">
        <x:f>IF(B74="","",MONTH(B74))</x:f>
      </x:c>
      <x:c r="K74" s="67" t="str">
        <x:f>IF(B74="","",YEAR(B74))</x:f>
      </x:c>
      <x:c r="L74" s="44"/>
    </x:row>
    <x:row r="75">
      <x:c r="A75" s="44"/>
      <x:c r="B75" s="51"/>
      <x:c r="C75" s="44"/>
      <x:c r="D75" s="44"/>
      <x:c r="E75" s="44"/>
      <x:c r="F75" s="44"/>
      <x:c r="G75" s="66"/>
      <x:c r="H75" s="44"/>
      <x:c r="I75" s="44"/>
      <x:c r="J75" s="67" t="str">
        <x:f>IF(B75="","",MONTH(B75))</x:f>
      </x:c>
      <x:c r="K75" s="67" t="str">
        <x:f>IF(B75="","",YEAR(B75))</x:f>
      </x:c>
      <x:c r="L75" s="44"/>
    </x:row>
    <x:row r="76">
      <x:c r="A76" s="44"/>
      <x:c r="B76" s="51"/>
      <x:c r="C76" s="44"/>
      <x:c r="D76" s="44"/>
      <x:c r="E76" s="44"/>
      <x:c r="F76" s="44"/>
      <x:c r="G76" s="66"/>
      <x:c r="H76" s="44"/>
      <x:c r="I76" s="44"/>
      <x:c r="J76" s="67" t="str">
        <x:f>IF(B76="","",MONTH(B76))</x:f>
      </x:c>
      <x:c r="K76" s="67" t="str">
        <x:f>IF(B76="","",YEAR(B76))</x:f>
      </x:c>
      <x:c r="L76" s="44"/>
    </x:row>
    <x:row r="77">
      <x:c r="A77" s="44"/>
      <x:c r="B77" s="51"/>
      <x:c r="C77" s="44"/>
      <x:c r="D77" s="44"/>
      <x:c r="E77" s="44"/>
      <x:c r="F77" s="44"/>
      <x:c r="G77" s="66"/>
      <x:c r="H77" s="44"/>
      <x:c r="I77" s="44"/>
      <x:c r="J77" s="67" t="str">
        <x:f>IF(B77="","",MONTH(B77))</x:f>
      </x:c>
      <x:c r="K77" s="67" t="str">
        <x:f>IF(B77="","",YEAR(B77))</x:f>
      </x:c>
      <x:c r="L77" s="44"/>
    </x:row>
    <x:row r="78">
      <x:c r="A78" s="44"/>
      <x:c r="B78" s="51"/>
      <x:c r="C78" s="44"/>
      <x:c r="D78" s="44"/>
      <x:c r="E78" s="44"/>
      <x:c r="F78" s="44"/>
      <x:c r="G78" s="66"/>
      <x:c r="H78" s="44"/>
      <x:c r="I78" s="44"/>
      <x:c r="J78" s="67" t="str">
        <x:f>IF(B78="","",MONTH(B78))</x:f>
      </x:c>
      <x:c r="K78" s="67" t="str">
        <x:f>IF(B78="","",YEAR(B78))</x:f>
      </x:c>
      <x:c r="L78" s="44"/>
    </x:row>
    <x:row r="79">
      <x:c r="A79" s="44"/>
      <x:c r="B79" s="51"/>
      <x:c r="C79" s="44"/>
      <x:c r="D79" s="44"/>
      <x:c r="E79" s="44"/>
      <x:c r="F79" s="44"/>
      <x:c r="G79" s="66"/>
      <x:c r="H79" s="44"/>
      <x:c r="I79" s="44"/>
      <x:c r="J79" s="67" t="str">
        <x:f>IF(B79="","",MONTH(B79))</x:f>
      </x:c>
      <x:c r="K79" s="67" t="str">
        <x:f>IF(B79="","",YEAR(B79))</x:f>
      </x:c>
      <x:c r="L79" s="44"/>
    </x:row>
    <x:row r="80">
      <x:c r="A80" s="44"/>
      <x:c r="B80" s="51"/>
      <x:c r="C80" s="44"/>
      <x:c r="D80" s="44"/>
      <x:c r="E80" s="44"/>
      <x:c r="F80" s="44"/>
      <x:c r="G80" s="66"/>
      <x:c r="H80" s="44"/>
      <x:c r="I80" s="44"/>
      <x:c r="J80" s="67" t="str">
        <x:f>IF(B80="","",MONTH(B80))</x:f>
      </x:c>
      <x:c r="K80" s="67" t="str">
        <x:f>IF(B80="","",YEAR(B80))</x:f>
      </x:c>
      <x:c r="L80" s="44"/>
    </x:row>
    <x:row r="81">
      <x:c r="A81" s="44"/>
      <x:c r="B81" s="51"/>
      <x:c r="C81" s="44"/>
      <x:c r="D81" s="44"/>
      <x:c r="E81" s="44"/>
      <x:c r="F81" s="44"/>
      <x:c r="G81" s="66"/>
      <x:c r="H81" s="44"/>
      <x:c r="I81" s="44"/>
      <x:c r="J81" s="67" t="str">
        <x:f>IF(B81="","",MONTH(B81))</x:f>
      </x:c>
      <x:c r="K81" s="67" t="str">
        <x:f>IF(B81="","",YEAR(B81))</x:f>
      </x:c>
      <x:c r="L81" s="44"/>
    </x:row>
    <x:row r="82">
      <x:c r="A82" s="44"/>
      <x:c r="B82" s="51"/>
      <x:c r="C82" s="44"/>
      <x:c r="D82" s="44"/>
      <x:c r="E82" s="44"/>
      <x:c r="F82" s="44"/>
      <x:c r="G82" s="66"/>
      <x:c r="H82" s="44"/>
      <x:c r="I82" s="44"/>
      <x:c r="J82" s="67" t="str">
        <x:f>IF(B82="","",MONTH(B82))</x:f>
      </x:c>
      <x:c r="K82" s="67" t="str">
        <x:f>IF(B82="","",YEAR(B82))</x:f>
      </x:c>
      <x:c r="L82" s="44"/>
    </x:row>
    <x:row r="83">
      <x:c r="A83" s="44"/>
      <x:c r="B83" s="51"/>
      <x:c r="C83" s="44"/>
      <x:c r="D83" s="44"/>
      <x:c r="E83" s="44"/>
      <x:c r="F83" s="44"/>
      <x:c r="G83" s="66"/>
      <x:c r="H83" s="44"/>
      <x:c r="I83" s="44"/>
      <x:c r="J83" s="67" t="str">
        <x:f>IF(B83="","",MONTH(B83))</x:f>
      </x:c>
      <x:c r="K83" s="67" t="str">
        <x:f>IF(B83="","",YEAR(B83))</x:f>
      </x:c>
      <x:c r="L83" s="44"/>
    </x:row>
    <x:row r="84">
      <x:c r="A84" s="44"/>
      <x:c r="B84" s="51"/>
      <x:c r="C84" s="44"/>
      <x:c r="D84" s="44"/>
      <x:c r="E84" s="44"/>
      <x:c r="F84" s="44"/>
      <x:c r="G84" s="66"/>
      <x:c r="H84" s="44"/>
      <x:c r="I84" s="44"/>
      <x:c r="J84" s="67" t="str">
        <x:f>IF(B84="","",MONTH(B84))</x:f>
      </x:c>
      <x:c r="K84" s="67" t="str">
        <x:f>IF(B84="","",YEAR(B84))</x:f>
      </x:c>
      <x:c r="L84" s="44"/>
    </x:row>
    <x:row r="85">
      <x:c r="A85" s="44"/>
      <x:c r="B85" s="51"/>
      <x:c r="C85" s="44"/>
      <x:c r="D85" s="44"/>
      <x:c r="E85" s="44"/>
      <x:c r="F85" s="44"/>
      <x:c r="G85" s="66"/>
      <x:c r="H85" s="44"/>
      <x:c r="I85" s="44"/>
      <x:c r="J85" s="67" t="str">
        <x:f>IF(B85="","",MONTH(B85))</x:f>
      </x:c>
      <x:c r="K85" s="67" t="str">
        <x:f>IF(B85="","",YEAR(B85))</x:f>
      </x:c>
      <x:c r="L85" s="44"/>
    </x:row>
    <x:row r="86">
      <x:c r="A86" s="44"/>
      <x:c r="B86" s="51"/>
      <x:c r="C86" s="44"/>
      <x:c r="D86" s="44"/>
      <x:c r="E86" s="44"/>
      <x:c r="F86" s="44"/>
      <x:c r="G86" s="66"/>
      <x:c r="H86" s="44"/>
      <x:c r="I86" s="44"/>
      <x:c r="J86" s="67" t="str">
        <x:f>IF(B86="","",MONTH(B86))</x:f>
      </x:c>
      <x:c r="K86" s="67" t="str">
        <x:f>IF(B86="","",YEAR(B86))</x:f>
      </x:c>
      <x:c r="L86" s="44"/>
    </x:row>
    <x:row r="87">
      <x:c r="A87" s="44"/>
      <x:c r="B87" s="51"/>
      <x:c r="C87" s="44"/>
      <x:c r="D87" s="44"/>
      <x:c r="E87" s="44"/>
      <x:c r="F87" s="44"/>
      <x:c r="G87" s="66"/>
      <x:c r="H87" s="44"/>
      <x:c r="I87" s="44"/>
      <x:c r="J87" s="67" t="str">
        <x:f>IF(B87="","",MONTH(B87))</x:f>
      </x:c>
      <x:c r="K87" s="67" t="str">
        <x:f>IF(B87="","",YEAR(B87))</x:f>
      </x:c>
      <x:c r="L87" s="44"/>
    </x:row>
    <x:row r="88">
      <x:c r="A88" s="44"/>
      <x:c r="B88" s="51"/>
      <x:c r="C88" s="44"/>
      <x:c r="D88" s="44"/>
      <x:c r="E88" s="44"/>
      <x:c r="F88" s="44"/>
      <x:c r="G88" s="66"/>
      <x:c r="H88" s="44"/>
      <x:c r="I88" s="44"/>
      <x:c r="J88" s="67" t="str">
        <x:f>IF(B88="","",MONTH(B88))</x:f>
      </x:c>
      <x:c r="K88" s="67" t="str">
        <x:f>IF(B88="","",YEAR(B88))</x:f>
      </x:c>
      <x:c r="L88" s="44"/>
    </x:row>
    <x:row r="89">
      <x:c r="A89" s="44"/>
      <x:c r="B89" s="51"/>
      <x:c r="C89" s="44"/>
      <x:c r="D89" s="44"/>
      <x:c r="E89" s="44"/>
      <x:c r="F89" s="44"/>
      <x:c r="G89" s="66"/>
      <x:c r="H89" s="44"/>
      <x:c r="I89" s="44"/>
      <x:c r="J89" s="67" t="str">
        <x:f>IF(B89="","",MONTH(B89))</x:f>
      </x:c>
      <x:c r="K89" s="67" t="str">
        <x:f>IF(B89="","",YEAR(B89))</x:f>
      </x:c>
      <x:c r="L89" s="44"/>
    </x:row>
    <x:row r="90">
      <x:c r="A90" s="44"/>
      <x:c r="B90" s="51"/>
      <x:c r="C90" s="44"/>
      <x:c r="D90" s="44"/>
      <x:c r="E90" s="44"/>
      <x:c r="F90" s="44"/>
      <x:c r="G90" s="66"/>
      <x:c r="H90" s="44"/>
      <x:c r="I90" s="44"/>
      <x:c r="J90" s="67" t="str">
        <x:f>IF(B90="","",MONTH(B90))</x:f>
      </x:c>
      <x:c r="K90" s="67" t="str">
        <x:f>IF(B90="","",YEAR(B90))</x:f>
      </x:c>
      <x:c r="L90" s="44"/>
    </x:row>
    <x:row r="91">
      <x:c r="A91" s="44"/>
      <x:c r="B91" s="51"/>
      <x:c r="C91" s="44"/>
      <x:c r="D91" s="44"/>
      <x:c r="E91" s="44"/>
      <x:c r="F91" s="44"/>
      <x:c r="G91" s="66"/>
      <x:c r="H91" s="44"/>
      <x:c r="I91" s="44"/>
      <x:c r="J91" s="67" t="str">
        <x:f>IF(B91="","",MONTH(B91))</x:f>
      </x:c>
      <x:c r="K91" s="67" t="str">
        <x:f>IF(B91="","",YEAR(B91))</x:f>
      </x:c>
      <x:c r="L91" s="44"/>
    </x:row>
    <x:row r="92">
      <x:c r="A92" s="44"/>
      <x:c r="B92" s="51"/>
      <x:c r="C92" s="44"/>
      <x:c r="D92" s="44"/>
      <x:c r="E92" s="44"/>
      <x:c r="F92" s="44"/>
      <x:c r="G92" s="66"/>
      <x:c r="H92" s="44"/>
      <x:c r="I92" s="44"/>
      <x:c r="J92" s="67" t="str">
        <x:f>IF(B92="","",MONTH(B92))</x:f>
      </x:c>
      <x:c r="K92" s="67" t="str">
        <x:f>IF(B92="","",YEAR(B92))</x:f>
      </x:c>
      <x:c r="L92" s="44"/>
    </x:row>
    <x:row r="93">
      <x:c r="A93" s="44"/>
      <x:c r="B93" s="51"/>
      <x:c r="C93" s="44"/>
      <x:c r="D93" s="44"/>
      <x:c r="E93" s="44"/>
      <x:c r="F93" s="44"/>
      <x:c r="G93" s="66"/>
      <x:c r="H93" s="44"/>
      <x:c r="I93" s="44"/>
      <x:c r="J93" s="67" t="str">
        <x:f>IF(B93="","",MONTH(B93))</x:f>
      </x:c>
      <x:c r="K93" s="67" t="str">
        <x:f>IF(B93="","",YEAR(B93))</x:f>
      </x:c>
      <x:c r="L93" s="44"/>
    </x:row>
    <x:row r="94">
      <x:c r="A94" s="44"/>
      <x:c r="B94" s="51"/>
      <x:c r="C94" s="44"/>
      <x:c r="D94" s="44"/>
      <x:c r="E94" s="44"/>
      <x:c r="F94" s="44"/>
      <x:c r="G94" s="66"/>
      <x:c r="H94" s="44"/>
      <x:c r="I94" s="44"/>
      <x:c r="J94" s="67" t="str">
        <x:f>IF(B94="","",MONTH(B94))</x:f>
      </x:c>
      <x:c r="K94" s="67" t="str">
        <x:f>IF(B94="","",YEAR(B94))</x:f>
      </x:c>
      <x:c r="L94" s="44"/>
    </x:row>
    <x:row r="95">
      <x:c r="A95" s="44"/>
      <x:c r="B95" s="51"/>
      <x:c r="C95" s="44"/>
      <x:c r="D95" s="44"/>
      <x:c r="E95" s="44"/>
      <x:c r="F95" s="44"/>
      <x:c r="G95" s="66"/>
      <x:c r="H95" s="44"/>
      <x:c r="I95" s="44"/>
      <x:c r="J95" s="67" t="str">
        <x:f>IF(B95="","",MONTH(B95))</x:f>
      </x:c>
      <x:c r="K95" s="67" t="str">
        <x:f>IF(B95="","",YEAR(B95))</x:f>
      </x:c>
      <x:c r="L95" s="44"/>
    </x:row>
    <x:row r="96">
      <x:c r="A96" s="44"/>
      <x:c r="B96" s="51"/>
      <x:c r="C96" s="44"/>
      <x:c r="D96" s="44"/>
      <x:c r="E96" s="44"/>
      <x:c r="F96" s="44"/>
      <x:c r="G96" s="66"/>
      <x:c r="H96" s="44"/>
      <x:c r="I96" s="44"/>
      <x:c r="J96" s="67" t="str">
        <x:f>IF(B96="","",MONTH(B96))</x:f>
      </x:c>
      <x:c r="K96" s="67" t="str">
        <x:f>IF(B96="","",YEAR(B96))</x:f>
      </x:c>
      <x:c r="L96" s="44"/>
    </x:row>
    <x:row r="97">
      <x:c r="A97" s="44"/>
      <x:c r="B97" s="51"/>
      <x:c r="C97" s="44"/>
      <x:c r="D97" s="44"/>
      <x:c r="E97" s="44"/>
      <x:c r="F97" s="44"/>
      <x:c r="G97" s="66"/>
      <x:c r="H97" s="44"/>
      <x:c r="I97" s="44"/>
      <x:c r="J97" s="67" t="str">
        <x:f>IF(B97="","",MONTH(B97))</x:f>
      </x:c>
      <x:c r="K97" s="67" t="str">
        <x:f>IF(B97="","",YEAR(B97))</x:f>
      </x:c>
      <x:c r="L97" s="44"/>
    </x:row>
    <x:row r="98">
      <x:c r="A98" s="44"/>
      <x:c r="B98" s="51"/>
      <x:c r="C98" s="44"/>
      <x:c r="D98" s="44"/>
      <x:c r="E98" s="44"/>
      <x:c r="F98" s="44"/>
      <x:c r="G98" s="66"/>
      <x:c r="H98" s="44"/>
      <x:c r="I98" s="44"/>
      <x:c r="J98" s="67" t="str">
        <x:f>IF(B98="","",MONTH(B98))</x:f>
      </x:c>
      <x:c r="K98" s="67" t="str">
        <x:f>IF(B98="","",YEAR(B98))</x:f>
      </x:c>
      <x:c r="L98" s="44"/>
    </x:row>
    <x:row r="99">
      <x:c r="A99" s="44"/>
      <x:c r="B99" s="51"/>
      <x:c r="C99" s="44"/>
      <x:c r="D99" s="44"/>
      <x:c r="E99" s="44"/>
      <x:c r="F99" s="44"/>
      <x:c r="G99" s="66"/>
      <x:c r="H99" s="44"/>
      <x:c r="I99" s="44"/>
      <x:c r="J99" s="67" t="str">
        <x:f>IF(B99="","",MONTH(B99))</x:f>
      </x:c>
      <x:c r="K99" s="67" t="str">
        <x:f>IF(B99="","",YEAR(B99))</x:f>
      </x:c>
      <x:c r="L99" s="44"/>
    </x:row>
    <x:row r="100">
      <x:c r="A100" s="44"/>
      <x:c r="B100" s="51"/>
      <x:c r="C100" s="44"/>
      <x:c r="D100" s="44"/>
      <x:c r="E100" s="44"/>
      <x:c r="F100" s="44"/>
      <x:c r="G100" s="66"/>
      <x:c r="H100" s="44"/>
      <x:c r="I100" s="44"/>
      <x:c r="J100" s="67" t="str">
        <x:f>IF(B100="","",MONTH(B100))</x:f>
      </x:c>
      <x:c r="K100" s="67" t="str">
        <x:f>IF(B100="","",YEAR(B100))</x:f>
      </x:c>
      <x:c r="L100" s="44"/>
    </x:row>
    <x:row r="101">
      <x:c r="A101" s="44"/>
      <x:c r="B101" s="51"/>
      <x:c r="C101" s="44"/>
      <x:c r="D101" s="44"/>
      <x:c r="E101" s="44"/>
      <x:c r="F101" s="44"/>
      <x:c r="G101" s="66"/>
      <x:c r="H101" s="44"/>
      <x:c r="I101" s="44"/>
      <x:c r="J101" s="67" t="str">
        <x:f>IF(B101="","",MONTH(B101))</x:f>
      </x:c>
      <x:c r="K101" s="67" t="str">
        <x:f>IF(B101="","",YEAR(B101))</x:f>
      </x:c>
      <x:c r="L101" s="44"/>
    </x:row>
    <x:row r="102">
      <x:c r="A102" s="44"/>
      <x:c r="B102" s="51"/>
      <x:c r="C102" s="44"/>
      <x:c r="D102" s="44"/>
      <x:c r="E102" s="44"/>
      <x:c r="F102" s="44"/>
      <x:c r="G102" s="66"/>
      <x:c r="H102" s="44"/>
      <x:c r="I102" s="44"/>
      <x:c r="J102" s="67" t="str">
        <x:f>IF(B102="","",MONTH(B102))</x:f>
      </x:c>
      <x:c r="K102" s="67" t="str">
        <x:f>IF(B102="","",YEAR(B102))</x:f>
      </x:c>
      <x:c r="L102" s="44"/>
    </x:row>
    <x:row r="103">
      <x:c r="A103" s="44"/>
      <x:c r="B103" s="51"/>
      <x:c r="C103" s="44"/>
      <x:c r="D103" s="44"/>
      <x:c r="E103" s="44"/>
      <x:c r="F103" s="44"/>
      <x:c r="G103" s="66"/>
      <x:c r="H103" s="44"/>
      <x:c r="I103" s="44"/>
      <x:c r="J103" s="67" t="str">
        <x:f>IF(B103="","",MONTH(B103))</x:f>
      </x:c>
      <x:c r="K103" s="67" t="str">
        <x:f>IF(B103="","",YEAR(B103))</x:f>
      </x:c>
      <x:c r="L103" s="44"/>
    </x:row>
    <x:row r="104">
      <x:c r="A104" s="44"/>
      <x:c r="B104" s="51"/>
      <x:c r="C104" s="44"/>
      <x:c r="D104" s="44"/>
      <x:c r="E104" s="44"/>
      <x:c r="F104" s="44"/>
      <x:c r="G104" s="66"/>
      <x:c r="H104" s="44"/>
      <x:c r="I104" s="44"/>
      <x:c r="J104" s="67" t="str">
        <x:f>IF(B104="","",MONTH(B104))</x:f>
      </x:c>
      <x:c r="K104" s="67" t="str">
        <x:f>IF(B104="","",YEAR(B104))</x:f>
      </x:c>
      <x:c r="L104" s="44"/>
    </x:row>
    <x:row r="105">
      <x:c r="A105" s="44"/>
      <x:c r="B105" s="51"/>
      <x:c r="C105" s="44"/>
      <x:c r="D105" s="44"/>
      <x:c r="E105" s="44"/>
      <x:c r="F105" s="44"/>
      <x:c r="G105" s="66"/>
      <x:c r="H105" s="44"/>
      <x:c r="I105" s="44"/>
      <x:c r="J105" s="67" t="str">
        <x:f>IF(B105="","",MONTH(B105))</x:f>
      </x:c>
      <x:c r="K105" s="67" t="str">
        <x:f>IF(B105="","",YEAR(B105))</x:f>
      </x:c>
      <x:c r="L105" s="44"/>
    </x:row>
    <x:row r="106">
      <x:c r="A106" s="44"/>
      <x:c r="B106" s="51"/>
      <x:c r="C106" s="44"/>
      <x:c r="D106" s="44"/>
      <x:c r="E106" s="44"/>
      <x:c r="F106" s="44"/>
      <x:c r="G106" s="66"/>
      <x:c r="H106" s="44"/>
      <x:c r="I106" s="44"/>
      <x:c r="J106" s="67" t="str">
        <x:f>IF(B106="","",MONTH(B106))</x:f>
      </x:c>
      <x:c r="K106" s="67" t="str">
        <x:f>IF(B106="","",YEAR(B106))</x:f>
      </x:c>
      <x:c r="L106" s="44"/>
    </x:row>
    <x:row r="107">
      <x:c r="A107" s="44"/>
      <x:c r="B107" s="51"/>
      <x:c r="C107" s="44"/>
      <x:c r="D107" s="44"/>
      <x:c r="E107" s="44"/>
      <x:c r="F107" s="44"/>
      <x:c r="G107" s="66"/>
      <x:c r="H107" s="44"/>
      <x:c r="I107" s="44"/>
      <x:c r="J107" s="67" t="str">
        <x:f>IF(B107="","",MONTH(B107))</x:f>
      </x:c>
      <x:c r="K107" s="67" t="str">
        <x:f>IF(B107="","",YEAR(B107))</x:f>
      </x:c>
      <x:c r="L107" s="44"/>
    </x:row>
    <x:row r="108">
      <x:c r="A108" s="44"/>
      <x:c r="B108" s="51"/>
      <x:c r="C108" s="44"/>
      <x:c r="D108" s="44"/>
      <x:c r="E108" s="44"/>
      <x:c r="F108" s="44"/>
      <x:c r="G108" s="66"/>
      <x:c r="H108" s="44"/>
      <x:c r="I108" s="44"/>
      <x:c r="J108" s="67" t="str">
        <x:f>IF(B108="","",MONTH(B108))</x:f>
      </x:c>
      <x:c r="K108" s="67" t="str">
        <x:f>IF(B108="","",YEAR(B108))</x:f>
      </x:c>
      <x:c r="L108" s="44"/>
    </x:row>
    <x:row r="109">
      <x:c r="A109" s="44"/>
      <x:c r="B109" s="51"/>
      <x:c r="C109" s="44"/>
      <x:c r="D109" s="44"/>
      <x:c r="E109" s="44"/>
      <x:c r="F109" s="44"/>
      <x:c r="G109" s="66"/>
      <x:c r="H109" s="44"/>
      <x:c r="I109" s="44"/>
      <x:c r="J109" s="67" t="str">
        <x:f>IF(B109="","",MONTH(B109))</x:f>
      </x:c>
      <x:c r="K109" s="67" t="str">
        <x:f>IF(B109="","",YEAR(B109))</x:f>
      </x:c>
      <x:c r="L109" s="44"/>
    </x:row>
    <x:row r="110">
      <x:c r="A110" s="44"/>
      <x:c r="B110" s="51"/>
      <x:c r="C110" s="44"/>
      <x:c r="D110" s="44"/>
      <x:c r="E110" s="44"/>
      <x:c r="F110" s="44"/>
      <x:c r="G110" s="66"/>
      <x:c r="H110" s="44"/>
      <x:c r="I110" s="44"/>
      <x:c r="J110" s="67" t="str">
        <x:f>IF(B110="","",MONTH(B110))</x:f>
      </x:c>
      <x:c r="K110" s="67" t="str">
        <x:f>IF(B110="","",YEAR(B110))</x:f>
      </x:c>
      <x:c r="L110" s="44"/>
    </x:row>
    <x:row r="111">
      <x:c r="A111" s="44"/>
      <x:c r="B111" s="51"/>
      <x:c r="C111" s="44"/>
      <x:c r="D111" s="44"/>
      <x:c r="E111" s="44"/>
      <x:c r="F111" s="44"/>
      <x:c r="G111" s="66"/>
      <x:c r="H111" s="44"/>
      <x:c r="I111" s="44"/>
      <x:c r="J111" s="67" t="str">
        <x:f>IF(B111="","",MONTH(B111))</x:f>
      </x:c>
      <x:c r="K111" s="67" t="str">
        <x:f>IF(B111="","",YEAR(B111))</x:f>
      </x:c>
      <x:c r="L111" s="44"/>
    </x:row>
    <x:row r="112">
      <x:c r="A112" s="44"/>
      <x:c r="B112" s="51"/>
      <x:c r="C112" s="44"/>
      <x:c r="D112" s="44"/>
      <x:c r="E112" s="44"/>
      <x:c r="F112" s="44"/>
      <x:c r="G112" s="66"/>
      <x:c r="H112" s="44"/>
      <x:c r="I112" s="44"/>
      <x:c r="J112" s="67" t="str">
        <x:f>IF(B112="","",MONTH(B112))</x:f>
      </x:c>
      <x:c r="K112" s="67" t="str">
        <x:f>IF(B112="","",YEAR(B112))</x:f>
      </x:c>
      <x:c r="L112" s="44"/>
    </x:row>
    <x:row r="113">
      <x:c r="A113" s="44"/>
      <x:c r="B113" s="51"/>
      <x:c r="C113" s="44"/>
      <x:c r="D113" s="44"/>
      <x:c r="E113" s="44"/>
      <x:c r="F113" s="44"/>
      <x:c r="G113" s="66"/>
      <x:c r="H113" s="44"/>
      <x:c r="I113" s="44"/>
      <x:c r="J113" s="67" t="str">
        <x:f>IF(B113="","",MONTH(B113))</x:f>
      </x:c>
      <x:c r="K113" s="67" t="str">
        <x:f>IF(B113="","",YEAR(B113))</x:f>
      </x:c>
      <x:c r="L113" s="44"/>
    </x:row>
    <x:row r="114">
      <x:c r="A114" s="44"/>
      <x:c r="B114" s="51"/>
      <x:c r="C114" s="44"/>
      <x:c r="D114" s="44"/>
      <x:c r="E114" s="44"/>
      <x:c r="F114" s="44"/>
      <x:c r="G114" s="66"/>
      <x:c r="H114" s="44"/>
      <x:c r="I114" s="44"/>
      <x:c r="J114" s="67" t="str">
        <x:f>IF(B114="","",MONTH(B114))</x:f>
      </x:c>
      <x:c r="K114" s="67" t="str">
        <x:f>IF(B114="","",YEAR(B114))</x:f>
      </x:c>
      <x:c r="L114" s="44"/>
    </x:row>
    <x:row r="115">
      <x:c r="A115" s="44"/>
      <x:c r="B115" s="51"/>
      <x:c r="C115" s="44"/>
      <x:c r="D115" s="44"/>
      <x:c r="E115" s="44"/>
      <x:c r="F115" s="44"/>
      <x:c r="G115" s="66"/>
      <x:c r="H115" s="44"/>
      <x:c r="I115" s="44"/>
      <x:c r="J115" s="67" t="str">
        <x:f>IF(B115="","",MONTH(B115))</x:f>
      </x:c>
      <x:c r="K115" s="67" t="str">
        <x:f>IF(B115="","",YEAR(B115))</x:f>
      </x:c>
      <x:c r="L115" s="44"/>
    </x:row>
    <x:row r="116">
      <x:c r="A116" s="44"/>
      <x:c r="B116" s="51"/>
      <x:c r="C116" s="44"/>
      <x:c r="D116" s="44"/>
      <x:c r="E116" s="44"/>
      <x:c r="F116" s="44"/>
      <x:c r="G116" s="66"/>
      <x:c r="H116" s="44"/>
      <x:c r="I116" s="44"/>
      <x:c r="J116" s="67" t="str">
        <x:f>IF(B116="","",MONTH(B116))</x:f>
      </x:c>
      <x:c r="K116" s="67" t="str">
        <x:f>IF(B116="","",YEAR(B116))</x:f>
      </x:c>
      <x:c r="L116" s="44"/>
    </x:row>
    <x:row r="117">
      <x:c r="A117" s="44"/>
      <x:c r="B117" s="51"/>
      <x:c r="C117" s="44"/>
      <x:c r="D117" s="44"/>
      <x:c r="E117" s="44"/>
      <x:c r="F117" s="44"/>
      <x:c r="G117" s="66"/>
      <x:c r="H117" s="44"/>
      <x:c r="I117" s="44"/>
      <x:c r="J117" s="67" t="str">
        <x:f>IF(B117="","",MONTH(B117))</x:f>
      </x:c>
      <x:c r="K117" s="67" t="str">
        <x:f>IF(B117="","",YEAR(B117))</x:f>
      </x:c>
      <x:c r="L117" s="44"/>
    </x:row>
    <x:row r="118">
      <x:c r="A118" s="44"/>
      <x:c r="B118" s="51"/>
      <x:c r="C118" s="44"/>
      <x:c r="D118" s="44"/>
      <x:c r="E118" s="44"/>
      <x:c r="F118" s="44"/>
      <x:c r="G118" s="66"/>
      <x:c r="H118" s="44"/>
      <x:c r="I118" s="44"/>
      <x:c r="J118" s="67" t="str">
        <x:f>IF(B118="","",MONTH(B118))</x:f>
      </x:c>
      <x:c r="K118" s="67" t="str">
        <x:f>IF(B118="","",YEAR(B118))</x:f>
      </x:c>
      <x:c r="L118" s="44"/>
    </x:row>
    <x:row r="119">
      <x:c r="A119" s="44"/>
      <x:c r="B119" s="51"/>
      <x:c r="C119" s="44"/>
      <x:c r="D119" s="44"/>
      <x:c r="E119" s="44"/>
      <x:c r="F119" s="44"/>
      <x:c r="G119" s="66"/>
      <x:c r="H119" s="44"/>
      <x:c r="I119" s="44"/>
      <x:c r="J119" s="67" t="str">
        <x:f>IF(B119="","",MONTH(B119))</x:f>
      </x:c>
      <x:c r="K119" s="67" t="str">
        <x:f>IF(B119="","",YEAR(B119))</x:f>
      </x:c>
      <x:c r="L119" s="44"/>
    </x:row>
    <x:row r="120">
      <x:c r="A120" s="44"/>
      <x:c r="B120" s="51"/>
      <x:c r="C120" s="44"/>
      <x:c r="D120" s="44"/>
      <x:c r="E120" s="44"/>
      <x:c r="F120" s="44"/>
      <x:c r="G120" s="66"/>
      <x:c r="H120" s="44"/>
      <x:c r="I120" s="44"/>
      <x:c r="J120" s="67" t="str">
        <x:f>IF(B120="","",MONTH(B120))</x:f>
      </x:c>
      <x:c r="K120" s="67" t="str">
        <x:f>IF(B120="","",YEAR(B120))</x:f>
      </x:c>
      <x:c r="L120" s="44"/>
    </x:row>
    <x:row r="121">
      <x:c r="A121" s="44"/>
      <x:c r="B121" s="51"/>
      <x:c r="C121" s="44"/>
      <x:c r="D121" s="44"/>
      <x:c r="E121" s="44"/>
      <x:c r="F121" s="44"/>
      <x:c r="G121" s="66"/>
      <x:c r="H121" s="44"/>
      <x:c r="I121" s="44"/>
      <x:c r="J121" s="67" t="str">
        <x:f>IF(B121="","",MONTH(B121))</x:f>
      </x:c>
      <x:c r="K121" s="67" t="str">
        <x:f>IF(B121="","",YEAR(B121))</x:f>
      </x:c>
      <x:c r="L121" s="44"/>
    </x:row>
    <x:row r="122">
      <x:c r="A122" s="44"/>
      <x:c r="B122" s="51"/>
      <x:c r="C122" s="44"/>
      <x:c r="D122" s="44"/>
      <x:c r="E122" s="44"/>
      <x:c r="F122" s="44"/>
      <x:c r="G122" s="66"/>
      <x:c r="H122" s="44"/>
      <x:c r="I122" s="44"/>
      <x:c r="J122" s="67" t="str">
        <x:f>IF(B122="","",MONTH(B122))</x:f>
      </x:c>
      <x:c r="K122" s="67" t="str">
        <x:f>IF(B122="","",YEAR(B122))</x:f>
      </x:c>
      <x:c r="L122" s="44"/>
    </x:row>
    <x:row r="123">
      <x:c r="A123" s="44"/>
      <x:c r="B123" s="51"/>
      <x:c r="C123" s="44"/>
      <x:c r="D123" s="44"/>
      <x:c r="E123" s="44"/>
      <x:c r="F123" s="44"/>
      <x:c r="G123" s="66"/>
      <x:c r="H123" s="44"/>
      <x:c r="I123" s="44"/>
      <x:c r="J123" s="67" t="str">
        <x:f>IF(B123="","",MONTH(B123))</x:f>
      </x:c>
      <x:c r="K123" s="67" t="str">
        <x:f>IF(B123="","",YEAR(B123))</x:f>
      </x:c>
      <x:c r="L123" s="44"/>
    </x:row>
    <x:row r="124">
      <x:c r="A124" s="44"/>
      <x:c r="B124" s="51"/>
      <x:c r="C124" s="44"/>
      <x:c r="D124" s="44"/>
      <x:c r="E124" s="44"/>
      <x:c r="F124" s="44"/>
      <x:c r="G124" s="66"/>
      <x:c r="H124" s="44"/>
      <x:c r="I124" s="44"/>
      <x:c r="J124" s="67" t="str">
        <x:f>IF(B124="","",MONTH(B124))</x:f>
      </x:c>
      <x:c r="K124" s="67" t="str">
        <x:f>IF(B124="","",YEAR(B124))</x:f>
      </x:c>
      <x:c r="L124" s="44"/>
    </x:row>
    <x:row r="125">
      <x:c r="A125" s="44"/>
      <x:c r="B125" s="51"/>
      <x:c r="C125" s="44"/>
      <x:c r="D125" s="44"/>
      <x:c r="E125" s="44"/>
      <x:c r="F125" s="44"/>
      <x:c r="G125" s="66"/>
      <x:c r="H125" s="44"/>
      <x:c r="I125" s="44"/>
      <x:c r="J125" s="67" t="str">
        <x:f>IF(B125="","",MONTH(B125))</x:f>
      </x:c>
      <x:c r="K125" s="67" t="str">
        <x:f>IF(B125="","",YEAR(B125))</x:f>
      </x:c>
      <x:c r="L125" s="44"/>
    </x:row>
    <x:row r="126">
      <x:c r="A126" s="44"/>
      <x:c r="B126" s="51"/>
      <x:c r="C126" s="44"/>
      <x:c r="D126" s="44"/>
      <x:c r="E126" s="44"/>
      <x:c r="F126" s="44"/>
      <x:c r="G126" s="66"/>
      <x:c r="H126" s="44"/>
      <x:c r="I126" s="44"/>
      <x:c r="J126" s="67" t="str">
        <x:f>IF(B126="","",MONTH(B126))</x:f>
      </x:c>
      <x:c r="K126" s="67" t="str">
        <x:f>IF(B126="","",YEAR(B126))</x:f>
      </x:c>
      <x:c r="L126" s="44"/>
    </x:row>
    <x:row r="127">
      <x:c r="A127" s="44"/>
      <x:c r="B127" s="51"/>
      <x:c r="C127" s="44"/>
      <x:c r="D127" s="44"/>
      <x:c r="E127" s="44"/>
      <x:c r="F127" s="44"/>
      <x:c r="G127" s="66"/>
      <x:c r="H127" s="44"/>
      <x:c r="I127" s="44"/>
      <x:c r="J127" s="67" t="str">
        <x:f>IF(B127="","",MONTH(B127))</x:f>
      </x:c>
      <x:c r="K127" s="67" t="str">
        <x:f>IF(B127="","",YEAR(B127))</x:f>
      </x:c>
      <x:c r="L127" s="44"/>
    </x:row>
    <x:row r="128">
      <x:c r="A128" s="44"/>
      <x:c r="B128" s="51"/>
      <x:c r="C128" s="44"/>
      <x:c r="D128" s="44"/>
      <x:c r="E128" s="44"/>
      <x:c r="F128" s="44"/>
      <x:c r="G128" s="66"/>
      <x:c r="H128" s="44"/>
      <x:c r="I128" s="44"/>
      <x:c r="J128" s="67" t="str">
        <x:f>IF(B128="","",MONTH(B128))</x:f>
      </x:c>
      <x:c r="K128" s="67" t="str">
        <x:f>IF(B128="","",YEAR(B128))</x:f>
      </x:c>
      <x:c r="L128" s="44"/>
    </x:row>
    <x:row r="129">
      <x:c r="A129" s="44"/>
      <x:c r="B129" s="51"/>
      <x:c r="C129" s="44"/>
      <x:c r="D129" s="44"/>
      <x:c r="E129" s="44"/>
      <x:c r="F129" s="44"/>
      <x:c r="G129" s="66"/>
      <x:c r="H129" s="44"/>
      <x:c r="I129" s="44"/>
      <x:c r="J129" s="67" t="str">
        <x:f>IF(B129="","",MONTH(B129))</x:f>
      </x:c>
      <x:c r="K129" s="67" t="str">
        <x:f>IF(B129="","",YEAR(B129))</x:f>
      </x:c>
      <x:c r="L129" s="44"/>
    </x:row>
    <x:row r="130">
      <x:c r="A130" s="44"/>
      <x:c r="B130" s="51"/>
      <x:c r="C130" s="44"/>
      <x:c r="D130" s="44"/>
      <x:c r="E130" s="44"/>
      <x:c r="F130" s="44"/>
      <x:c r="G130" s="66"/>
      <x:c r="H130" s="44"/>
      <x:c r="I130" s="44"/>
      <x:c r="J130" s="67" t="str">
        <x:f>IF(B130="","",MONTH(B130))</x:f>
      </x:c>
      <x:c r="K130" s="67" t="str">
        <x:f>IF(B130="","",YEAR(B130))</x:f>
      </x:c>
      <x:c r="L130" s="44"/>
    </x:row>
    <x:row r="131">
      <x:c r="A131" s="44"/>
      <x:c r="B131" s="51"/>
      <x:c r="C131" s="44"/>
      <x:c r="D131" s="44"/>
      <x:c r="E131" s="44"/>
      <x:c r="F131" s="44"/>
      <x:c r="G131" s="66"/>
      <x:c r="H131" s="44"/>
      <x:c r="I131" s="44"/>
      <x:c r="J131" s="67" t="str">
        <x:f>IF(B131="","",MONTH(B131))</x:f>
      </x:c>
      <x:c r="K131" s="67" t="str">
        <x:f>IF(B131="","",YEAR(B131))</x:f>
      </x:c>
      <x:c r="L131" s="44"/>
    </x:row>
    <x:row r="132">
      <x:c r="A132" s="44"/>
      <x:c r="B132" s="51"/>
      <x:c r="C132" s="44"/>
      <x:c r="D132" s="44"/>
      <x:c r="E132" s="44"/>
      <x:c r="F132" s="44"/>
      <x:c r="G132" s="66"/>
      <x:c r="H132" s="44"/>
      <x:c r="I132" s="44"/>
      <x:c r="J132" s="67" t="str">
        <x:f>IF(B132="","",MONTH(B132))</x:f>
      </x:c>
      <x:c r="K132" s="67" t="str">
        <x:f>IF(B132="","",YEAR(B132))</x:f>
      </x:c>
      <x:c r="L132" s="44"/>
    </x:row>
    <x:row r="133">
      <x:c r="A133" s="44"/>
      <x:c r="B133" s="51"/>
      <x:c r="C133" s="44"/>
      <x:c r="D133" s="44"/>
      <x:c r="E133" s="44"/>
      <x:c r="F133" s="44"/>
      <x:c r="G133" s="66"/>
      <x:c r="H133" s="44"/>
      <x:c r="I133" s="44"/>
      <x:c r="J133" s="67" t="str">
        <x:f>IF(B133="","",MONTH(B133))</x:f>
      </x:c>
      <x:c r="K133" s="67" t="str">
        <x:f>IF(B133="","",YEAR(B133))</x:f>
      </x:c>
      <x:c r="L133" s="44"/>
    </x:row>
    <x:row r="134">
      <x:c r="A134" s="44"/>
      <x:c r="B134" s="51"/>
      <x:c r="C134" s="44"/>
      <x:c r="D134" s="44"/>
      <x:c r="E134" s="44"/>
      <x:c r="F134" s="44"/>
      <x:c r="G134" s="66"/>
      <x:c r="H134" s="44"/>
      <x:c r="I134" s="44"/>
      <x:c r="J134" s="67" t="str">
        <x:f>IF(B134="","",MONTH(B134))</x:f>
      </x:c>
      <x:c r="K134" s="67" t="str">
        <x:f>IF(B134="","",YEAR(B134))</x:f>
      </x:c>
      <x:c r="L134" s="44"/>
    </x:row>
    <x:row r="135">
      <x:c r="A135" s="44"/>
      <x:c r="B135" s="51"/>
      <x:c r="C135" s="44"/>
      <x:c r="D135" s="44"/>
      <x:c r="E135" s="44"/>
      <x:c r="F135" s="44"/>
      <x:c r="G135" s="66"/>
      <x:c r="H135" s="44"/>
      <x:c r="I135" s="44"/>
      <x:c r="J135" s="67" t="str">
        <x:f>IF(B135="","",MONTH(B135))</x:f>
      </x:c>
      <x:c r="K135" s="67" t="str">
        <x:f>IF(B135="","",YEAR(B135))</x:f>
      </x:c>
      <x:c r="L135" s="44"/>
    </x:row>
    <x:row r="136">
      <x:c r="A136" s="44"/>
      <x:c r="B136" s="51"/>
      <x:c r="C136" s="44"/>
      <x:c r="D136" s="44"/>
      <x:c r="E136" s="44"/>
      <x:c r="F136" s="44"/>
      <x:c r="G136" s="66"/>
      <x:c r="H136" s="44"/>
      <x:c r="I136" s="44"/>
      <x:c r="J136" s="67" t="str">
        <x:f>IF(B136="","",MONTH(B136))</x:f>
      </x:c>
      <x:c r="K136" s="67" t="str">
        <x:f>IF(B136="","",YEAR(B136))</x:f>
      </x:c>
      <x:c r="L136" s="44"/>
    </x:row>
    <x:row r="137">
      <x:c r="A137" s="44"/>
      <x:c r="B137" s="51"/>
      <x:c r="C137" s="44"/>
      <x:c r="D137" s="44"/>
      <x:c r="E137" s="44"/>
      <x:c r="F137" s="44"/>
      <x:c r="G137" s="66"/>
      <x:c r="H137" s="44"/>
      <x:c r="I137" s="44"/>
      <x:c r="J137" s="67" t="str">
        <x:f>IF(B137="","",MONTH(B137))</x:f>
      </x:c>
      <x:c r="K137" s="67" t="str">
        <x:f>IF(B137="","",YEAR(B137))</x:f>
      </x:c>
      <x:c r="L137" s="44"/>
    </x:row>
    <x:row r="138">
      <x:c r="A138" s="44"/>
      <x:c r="B138" s="51"/>
      <x:c r="C138" s="44"/>
      <x:c r="D138" s="44"/>
      <x:c r="E138" s="44"/>
      <x:c r="F138" s="44"/>
      <x:c r="G138" s="66"/>
      <x:c r="H138" s="44"/>
      <x:c r="I138" s="44"/>
      <x:c r="J138" s="67" t="str">
        <x:f>IF(B138="","",MONTH(B138))</x:f>
      </x:c>
      <x:c r="K138" s="67" t="str">
        <x:f>IF(B138="","",YEAR(B138))</x:f>
      </x:c>
      <x:c r="L138" s="44"/>
    </x:row>
    <x:row r="139">
      <x:c r="A139" s="44"/>
      <x:c r="B139" s="51"/>
      <x:c r="C139" s="44"/>
      <x:c r="D139" s="44"/>
      <x:c r="E139" s="44"/>
      <x:c r="F139" s="44"/>
      <x:c r="G139" s="66"/>
      <x:c r="H139" s="44"/>
      <x:c r="I139" s="44"/>
      <x:c r="J139" s="67" t="str">
        <x:f>IF(B139="","",MONTH(B139))</x:f>
      </x:c>
      <x:c r="K139" s="67" t="str">
        <x:f>IF(B139="","",YEAR(B139))</x:f>
      </x:c>
      <x:c r="L139" s="44"/>
    </x:row>
    <x:row r="140">
      <x:c r="A140" s="44"/>
      <x:c r="B140" s="51"/>
      <x:c r="C140" s="44"/>
      <x:c r="D140" s="44"/>
      <x:c r="E140" s="44"/>
      <x:c r="F140" s="44"/>
      <x:c r="G140" s="66"/>
      <x:c r="H140" s="44"/>
      <x:c r="I140" s="44"/>
      <x:c r="J140" s="67" t="str">
        <x:f>IF(B140="","",MONTH(B140))</x:f>
      </x:c>
      <x:c r="K140" s="67" t="str">
        <x:f>IF(B140="","",YEAR(B140))</x:f>
      </x:c>
      <x:c r="L140" s="44"/>
    </x:row>
    <x:row r="141">
      <x:c r="A141" s="44"/>
      <x:c r="B141" s="51"/>
      <x:c r="C141" s="44"/>
      <x:c r="D141" s="44"/>
      <x:c r="E141" s="44"/>
      <x:c r="F141" s="44"/>
      <x:c r="G141" s="66"/>
      <x:c r="H141" s="44"/>
      <x:c r="I141" s="44"/>
      <x:c r="J141" s="67" t="str">
        <x:f>IF(B141="","",MONTH(B141))</x:f>
      </x:c>
      <x:c r="K141" s="67" t="str">
        <x:f>IF(B141="","",YEAR(B141))</x:f>
      </x:c>
      <x:c r="L141" s="44"/>
    </x:row>
    <x:row r="142">
      <x:c r="A142" s="44"/>
      <x:c r="B142" s="51"/>
      <x:c r="C142" s="44"/>
      <x:c r="D142" s="44"/>
      <x:c r="E142" s="44"/>
      <x:c r="F142" s="44"/>
      <x:c r="G142" s="66"/>
      <x:c r="H142" s="44"/>
      <x:c r="I142" s="44"/>
      <x:c r="J142" s="67" t="str">
        <x:f>IF(B142="","",MONTH(B142))</x:f>
      </x:c>
      <x:c r="K142" s="67" t="str">
        <x:f>IF(B142="","",YEAR(B142))</x:f>
      </x:c>
      <x:c r="L142" s="44"/>
    </x:row>
    <x:row r="143">
      <x:c r="A143" s="44"/>
      <x:c r="B143" s="51"/>
      <x:c r="C143" s="44"/>
      <x:c r="D143" s="44"/>
      <x:c r="E143" s="44"/>
      <x:c r="F143" s="44"/>
      <x:c r="G143" s="66"/>
      <x:c r="H143" s="44"/>
      <x:c r="I143" s="44"/>
      <x:c r="J143" s="67" t="str">
        <x:f>IF(B143="","",MONTH(B143))</x:f>
      </x:c>
      <x:c r="K143" s="67" t="str">
        <x:f>IF(B143="","",YEAR(B143))</x:f>
      </x:c>
      <x:c r="L143" s="44"/>
    </x:row>
    <x:row r="144">
      <x:c r="A144" s="44"/>
      <x:c r="B144" s="51"/>
      <x:c r="C144" s="44"/>
      <x:c r="D144" s="44"/>
      <x:c r="E144" s="44"/>
      <x:c r="F144" s="44"/>
      <x:c r="G144" s="66"/>
      <x:c r="H144" s="44"/>
      <x:c r="I144" s="44"/>
      <x:c r="J144" s="67" t="str">
        <x:f>IF(B144="","",MONTH(B144))</x:f>
      </x:c>
      <x:c r="K144" s="67" t="str">
        <x:f>IF(B144="","",YEAR(B144))</x:f>
      </x:c>
      <x:c r="L144" s="44"/>
    </x:row>
    <x:row r="145">
      <x:c r="A145" s="44"/>
      <x:c r="B145" s="51"/>
      <x:c r="C145" s="44"/>
      <x:c r="D145" s="44"/>
      <x:c r="E145" s="44"/>
      <x:c r="F145" s="44"/>
      <x:c r="G145" s="66"/>
      <x:c r="H145" s="44"/>
      <x:c r="I145" s="44"/>
      <x:c r="J145" s="67" t="str">
        <x:f>IF(B145="","",MONTH(B145))</x:f>
      </x:c>
      <x:c r="K145" s="67" t="str">
        <x:f>IF(B145="","",YEAR(B145))</x:f>
      </x:c>
      <x:c r="L145" s="44"/>
    </x:row>
    <x:row r="146">
      <x:c r="A146" s="44"/>
      <x:c r="B146" s="51"/>
      <x:c r="C146" s="44"/>
      <x:c r="D146" s="44"/>
      <x:c r="E146" s="44"/>
      <x:c r="F146" s="44"/>
      <x:c r="G146" s="66"/>
      <x:c r="H146" s="44"/>
      <x:c r="I146" s="44"/>
      <x:c r="J146" s="67" t="str">
        <x:f>IF(B146="","",MONTH(B146))</x:f>
      </x:c>
      <x:c r="K146" s="67" t="str">
        <x:f>IF(B146="","",YEAR(B146))</x:f>
      </x:c>
      <x:c r="L146" s="44"/>
    </x:row>
    <x:row r="147">
      <x:c r="A147" s="44"/>
      <x:c r="B147" s="51"/>
      <x:c r="C147" s="44"/>
      <x:c r="D147" s="44"/>
      <x:c r="E147" s="44"/>
      <x:c r="F147" s="44"/>
      <x:c r="G147" s="66"/>
      <x:c r="H147" s="44"/>
      <x:c r="I147" s="44"/>
      <x:c r="J147" s="67" t="str">
        <x:f>IF(B147="","",MONTH(B147))</x:f>
      </x:c>
      <x:c r="K147" s="67" t="str">
        <x:f>IF(B147="","",YEAR(B147))</x:f>
      </x:c>
      <x:c r="L147" s="44"/>
    </x:row>
    <x:row r="148">
      <x:c r="A148" s="44"/>
      <x:c r="B148" s="51"/>
      <x:c r="C148" s="44"/>
      <x:c r="D148" s="44"/>
      <x:c r="E148" s="44"/>
      <x:c r="F148" s="44"/>
      <x:c r="G148" s="66"/>
      <x:c r="H148" s="44"/>
      <x:c r="I148" s="44"/>
      <x:c r="J148" s="67" t="str">
        <x:f>IF(B148="","",MONTH(B148))</x:f>
      </x:c>
      <x:c r="K148" s="67" t="str">
        <x:f>IF(B148="","",YEAR(B148))</x:f>
      </x:c>
      <x:c r="L148" s="44"/>
    </x:row>
    <x:row r="149">
      <x:c r="A149" s="44"/>
      <x:c r="B149" s="51"/>
      <x:c r="C149" s="44"/>
      <x:c r="D149" s="44"/>
      <x:c r="E149" s="44"/>
      <x:c r="F149" s="44"/>
      <x:c r="G149" s="66"/>
      <x:c r="H149" s="44"/>
      <x:c r="I149" s="44"/>
      <x:c r="J149" s="67" t="str">
        <x:f>IF(B149="","",MONTH(B149))</x:f>
      </x:c>
      <x:c r="K149" s="67" t="str">
        <x:f>IF(B149="","",YEAR(B149))</x:f>
      </x:c>
      <x:c r="L149" s="44"/>
    </x:row>
    <x:row r="150">
      <x:c r="A150" s="44"/>
      <x:c r="B150" s="51"/>
      <x:c r="C150" s="44"/>
      <x:c r="D150" s="44"/>
      <x:c r="E150" s="44"/>
      <x:c r="F150" s="44"/>
      <x:c r="G150" s="66"/>
      <x:c r="H150" s="44"/>
      <x:c r="I150" s="44"/>
      <x:c r="J150" s="67" t="str">
        <x:f>IF(B150="","",MONTH(B150))</x:f>
      </x:c>
      <x:c r="K150" s="67" t="str">
        <x:f>IF(B150="","",YEAR(B150))</x:f>
      </x:c>
      <x:c r="L150" s="44"/>
    </x:row>
    <x:row r="151">
      <x:c r="A151" s="44"/>
      <x:c r="B151" s="51"/>
      <x:c r="C151" s="44"/>
      <x:c r="D151" s="44"/>
      <x:c r="E151" s="44"/>
      <x:c r="F151" s="44"/>
      <x:c r="G151" s="66"/>
      <x:c r="H151" s="44"/>
      <x:c r="I151" s="44"/>
      <x:c r="J151" s="67" t="str">
        <x:f>IF(B151="","",MONTH(B151))</x:f>
      </x:c>
      <x:c r="K151" s="67" t="str">
        <x:f>IF(B151="","",YEAR(B151))</x:f>
      </x:c>
      <x:c r="L151" s="44"/>
    </x:row>
    <x:row r="152">
      <x:c r="A152" s="44"/>
      <x:c r="B152" s="51"/>
      <x:c r="C152" s="44"/>
      <x:c r="D152" s="44"/>
      <x:c r="E152" s="44"/>
      <x:c r="F152" s="44"/>
      <x:c r="G152" s="66"/>
      <x:c r="H152" s="44"/>
      <x:c r="I152" s="44"/>
      <x:c r="J152" s="67" t="str">
        <x:f>IF(B152="","",MONTH(B152))</x:f>
      </x:c>
      <x:c r="K152" s="67" t="str">
        <x:f>IF(B152="","",YEAR(B152))</x:f>
      </x:c>
      <x:c r="L152" s="44"/>
    </x:row>
    <x:row r="153">
      <x:c r="A153" s="44"/>
      <x:c r="B153" s="51"/>
      <x:c r="C153" s="44"/>
      <x:c r="D153" s="44"/>
      <x:c r="E153" s="44"/>
      <x:c r="F153" s="44"/>
      <x:c r="G153" s="66"/>
      <x:c r="H153" s="44"/>
      <x:c r="I153" s="44"/>
      <x:c r="J153" s="67" t="str">
        <x:f>IF(B153="","",MONTH(B153))</x:f>
      </x:c>
      <x:c r="K153" s="67" t="str">
        <x:f>IF(B153="","",YEAR(B153))</x:f>
      </x:c>
      <x:c r="L153" s="44"/>
    </x:row>
    <x:row r="154">
      <x:c r="A154" s="44"/>
      <x:c r="B154" s="51"/>
      <x:c r="C154" s="44"/>
      <x:c r="D154" s="44"/>
      <x:c r="E154" s="44"/>
      <x:c r="F154" s="44"/>
      <x:c r="G154" s="66"/>
      <x:c r="H154" s="44"/>
      <x:c r="I154" s="44"/>
      <x:c r="J154" s="67" t="str">
        <x:f>IF(B154="","",MONTH(B154))</x:f>
      </x:c>
      <x:c r="K154" s="67" t="str">
        <x:f>IF(B154="","",YEAR(B154))</x:f>
      </x:c>
      <x:c r="L154" s="44"/>
    </x:row>
    <x:row r="155">
      <x:c r="A155" s="44"/>
      <x:c r="B155" s="51"/>
      <x:c r="C155" s="44"/>
      <x:c r="D155" s="44"/>
      <x:c r="E155" s="44"/>
      <x:c r="F155" s="44"/>
      <x:c r="G155" s="66"/>
      <x:c r="H155" s="44"/>
      <x:c r="I155" s="44"/>
      <x:c r="J155" s="67" t="str">
        <x:f>IF(B155="","",MONTH(B155))</x:f>
      </x:c>
      <x:c r="K155" s="67" t="str">
        <x:f>IF(B155="","",YEAR(B155))</x:f>
      </x:c>
      <x:c r="L155" s="44"/>
    </x:row>
    <x:row r="156">
      <x:c r="A156" s="44"/>
      <x:c r="B156" s="51"/>
      <x:c r="C156" s="44"/>
      <x:c r="D156" s="44"/>
      <x:c r="E156" s="44"/>
      <x:c r="F156" s="44"/>
      <x:c r="G156" s="66"/>
      <x:c r="H156" s="44"/>
      <x:c r="I156" s="44"/>
      <x:c r="J156" s="67" t="str">
        <x:f>IF(B156="","",MONTH(B156))</x:f>
      </x:c>
      <x:c r="K156" s="67" t="str">
        <x:f>IF(B156="","",YEAR(B156))</x:f>
      </x:c>
      <x:c r="L156" s="44"/>
    </x:row>
    <x:row r="157">
      <x:c r="A157" s="44"/>
      <x:c r="B157" s="51"/>
      <x:c r="C157" s="44"/>
      <x:c r="D157" s="44"/>
      <x:c r="E157" s="44"/>
      <x:c r="F157" s="44"/>
      <x:c r="G157" s="66"/>
      <x:c r="H157" s="44"/>
      <x:c r="I157" s="44"/>
      <x:c r="J157" s="67" t="str">
        <x:f>IF(B157="","",MONTH(B157))</x:f>
      </x:c>
      <x:c r="K157" s="67" t="str">
        <x:f>IF(B157="","",YEAR(B157))</x:f>
      </x:c>
      <x:c r="L157" s="44"/>
    </x:row>
    <x:row r="158">
      <x:c r="A158" s="44"/>
      <x:c r="B158" s="51"/>
      <x:c r="C158" s="44"/>
      <x:c r="D158" s="44"/>
      <x:c r="E158" s="44"/>
      <x:c r="F158" s="44"/>
      <x:c r="G158" s="66"/>
      <x:c r="H158" s="44"/>
      <x:c r="I158" s="44"/>
      <x:c r="J158" s="67" t="str">
        <x:f>IF(B158="","",MONTH(B158))</x:f>
      </x:c>
      <x:c r="K158" s="67" t="str">
        <x:f>IF(B158="","",YEAR(B158))</x:f>
      </x:c>
      <x:c r="L158" s="44"/>
    </x:row>
    <x:row r="159">
      <x:c r="A159" s="44"/>
      <x:c r="B159" s="51"/>
      <x:c r="C159" s="44"/>
      <x:c r="D159" s="44"/>
      <x:c r="E159" s="44"/>
      <x:c r="F159" s="44"/>
      <x:c r="G159" s="66"/>
      <x:c r="H159" s="44"/>
      <x:c r="I159" s="44"/>
      <x:c r="J159" s="67" t="str">
        <x:f>IF(B159="","",MONTH(B159))</x:f>
      </x:c>
      <x:c r="K159" s="67" t="str">
        <x:f>IF(B159="","",YEAR(B159))</x:f>
      </x:c>
      <x:c r="L159" s="44"/>
    </x:row>
    <x:row r="160">
      <x:c r="A160" s="44"/>
      <x:c r="B160" s="51"/>
      <x:c r="C160" s="44"/>
      <x:c r="D160" s="44"/>
      <x:c r="E160" s="44"/>
      <x:c r="F160" s="44"/>
      <x:c r="G160" s="66"/>
      <x:c r="H160" s="44"/>
      <x:c r="I160" s="44"/>
      <x:c r="J160" s="67" t="str">
        <x:f>IF(B160="","",MONTH(B160))</x:f>
      </x:c>
      <x:c r="K160" s="67" t="str">
        <x:f>IF(B160="","",YEAR(B160))</x:f>
      </x:c>
      <x:c r="L160" s="44"/>
    </x:row>
    <x:row r="161">
      <x:c r="A161" s="44"/>
      <x:c r="B161" s="51"/>
      <x:c r="C161" s="44"/>
      <x:c r="D161" s="44"/>
      <x:c r="E161" s="44"/>
      <x:c r="F161" s="44"/>
      <x:c r="G161" s="66"/>
      <x:c r="H161" s="44"/>
      <x:c r="I161" s="44"/>
      <x:c r="J161" s="67" t="str">
        <x:f>IF(B161="","",MONTH(B161))</x:f>
      </x:c>
      <x:c r="K161" s="67" t="str">
        <x:f>IF(B161="","",YEAR(B161))</x:f>
      </x:c>
      <x:c r="L161" s="44"/>
    </x:row>
    <x:row r="162">
      <x:c r="A162" s="44"/>
      <x:c r="B162" s="51"/>
      <x:c r="C162" s="44"/>
      <x:c r="D162" s="44"/>
      <x:c r="E162" s="44"/>
      <x:c r="F162" s="44"/>
      <x:c r="G162" s="66"/>
      <x:c r="H162" s="44"/>
      <x:c r="I162" s="44"/>
      <x:c r="J162" s="67" t="str">
        <x:f>IF(B162="","",MONTH(B162))</x:f>
      </x:c>
      <x:c r="K162" s="67" t="str">
        <x:f>IF(B162="","",YEAR(B162))</x:f>
      </x:c>
      <x:c r="L162" s="44"/>
    </x:row>
    <x:row r="163">
      <x:c r="A163" s="44"/>
      <x:c r="B163" s="51"/>
      <x:c r="C163" s="44"/>
      <x:c r="D163" s="44"/>
      <x:c r="E163" s="44"/>
      <x:c r="F163" s="44"/>
      <x:c r="G163" s="66"/>
      <x:c r="H163" s="44"/>
      <x:c r="I163" s="44"/>
      <x:c r="J163" s="67" t="str">
        <x:f>IF(B163="","",MONTH(B163))</x:f>
      </x:c>
      <x:c r="K163" s="67" t="str">
        <x:f>IF(B163="","",YEAR(B163))</x:f>
      </x:c>
      <x:c r="L163" s="44"/>
    </x:row>
    <x:row r="164">
      <x:c r="A164" s="44"/>
      <x:c r="B164" s="51"/>
      <x:c r="C164" s="44"/>
      <x:c r="D164" s="44"/>
      <x:c r="E164" s="44"/>
      <x:c r="F164" s="44"/>
      <x:c r="G164" s="66"/>
      <x:c r="H164" s="44"/>
      <x:c r="I164" s="44"/>
      <x:c r="J164" s="67" t="str">
        <x:f>IF(B164="","",MONTH(B164))</x:f>
      </x:c>
      <x:c r="K164" s="67" t="str">
        <x:f>IF(B164="","",YEAR(B164))</x:f>
      </x:c>
      <x:c r="L164" s="44"/>
    </x:row>
    <x:row r="165">
      <x:c r="A165" s="44"/>
      <x:c r="B165" s="51"/>
      <x:c r="C165" s="44"/>
      <x:c r="D165" s="44"/>
      <x:c r="E165" s="44"/>
      <x:c r="F165" s="44"/>
      <x:c r="G165" s="66"/>
      <x:c r="H165" s="44"/>
      <x:c r="I165" s="44"/>
      <x:c r="J165" s="67" t="str">
        <x:f>IF(B165="","",MONTH(B165))</x:f>
      </x:c>
      <x:c r="K165" s="67" t="str">
        <x:f>IF(B165="","",YEAR(B165))</x:f>
      </x:c>
      <x:c r="L165" s="44"/>
    </x:row>
    <x:row r="166">
      <x:c r="A166" s="44"/>
      <x:c r="B166" s="51"/>
      <x:c r="C166" s="44"/>
      <x:c r="D166" s="44"/>
      <x:c r="E166" s="44"/>
      <x:c r="F166" s="44"/>
      <x:c r="G166" s="66"/>
      <x:c r="H166" s="44"/>
      <x:c r="I166" s="44"/>
      <x:c r="J166" s="67" t="str">
        <x:f>IF(B166="","",MONTH(B166))</x:f>
      </x:c>
      <x:c r="K166" s="67" t="str">
        <x:f>IF(B166="","",YEAR(B166))</x:f>
      </x:c>
      <x:c r="L166" s="44"/>
    </x:row>
    <x:row r="167">
      <x:c r="A167" s="44"/>
      <x:c r="B167" s="51"/>
      <x:c r="C167" s="44"/>
      <x:c r="D167" s="44"/>
      <x:c r="E167" s="44"/>
      <x:c r="F167" s="44"/>
      <x:c r="G167" s="66"/>
      <x:c r="H167" s="44"/>
      <x:c r="I167" s="44"/>
      <x:c r="J167" s="67" t="str">
        <x:f>IF(B167="","",MONTH(B167))</x:f>
      </x:c>
      <x:c r="K167" s="67" t="str">
        <x:f>IF(B167="","",YEAR(B167))</x:f>
      </x:c>
      <x:c r="L167" s="44"/>
    </x:row>
    <x:row r="168">
      <x:c r="A168" s="44"/>
      <x:c r="B168" s="51"/>
      <x:c r="C168" s="44"/>
      <x:c r="D168" s="44"/>
      <x:c r="E168" s="44"/>
      <x:c r="F168" s="44"/>
      <x:c r="G168" s="66"/>
      <x:c r="H168" s="44"/>
      <x:c r="I168" s="44"/>
      <x:c r="J168" s="67" t="str">
        <x:f>IF(B168="","",MONTH(B168))</x:f>
      </x:c>
      <x:c r="K168" s="67" t="str">
        <x:f>IF(B168="","",YEAR(B168))</x:f>
      </x:c>
      <x:c r="L168" s="44"/>
    </x:row>
    <x:row r="169">
      <x:c r="A169" s="44"/>
      <x:c r="B169" s="51"/>
      <x:c r="C169" s="44"/>
      <x:c r="D169" s="44"/>
      <x:c r="E169" s="44"/>
      <x:c r="F169" s="44"/>
      <x:c r="G169" s="66"/>
      <x:c r="H169" s="44"/>
      <x:c r="I169" s="44"/>
      <x:c r="J169" s="67" t="str">
        <x:f>IF(B169="","",MONTH(B169))</x:f>
      </x:c>
      <x:c r="K169" s="67" t="str">
        <x:f>IF(B169="","",YEAR(B169))</x:f>
      </x:c>
      <x:c r="L169" s="44"/>
    </x:row>
    <x:row r="170">
      <x:c r="A170" s="44"/>
      <x:c r="B170" s="51"/>
      <x:c r="C170" s="44"/>
      <x:c r="D170" s="44"/>
      <x:c r="E170" s="44"/>
      <x:c r="F170" s="44"/>
      <x:c r="G170" s="66"/>
      <x:c r="H170" s="44"/>
      <x:c r="I170" s="44"/>
      <x:c r="J170" s="67" t="str">
        <x:f>IF(B170="","",MONTH(B170))</x:f>
      </x:c>
      <x:c r="K170" s="67" t="str">
        <x:f>IF(B170="","",YEAR(B170))</x:f>
      </x:c>
      <x:c r="L170" s="44"/>
    </x:row>
    <x:row r="171">
      <x:c r="A171" s="44"/>
      <x:c r="B171" s="51"/>
      <x:c r="C171" s="44"/>
      <x:c r="D171" s="44"/>
      <x:c r="E171" s="44"/>
      <x:c r="F171" s="44"/>
      <x:c r="G171" s="66"/>
      <x:c r="H171" s="44"/>
      <x:c r="I171" s="44"/>
      <x:c r="J171" s="67" t="str">
        <x:f>IF(B171="","",MONTH(B171))</x:f>
      </x:c>
      <x:c r="K171" s="67" t="str">
        <x:f>IF(B171="","",YEAR(B171))</x:f>
      </x:c>
      <x:c r="L171" s="44"/>
    </x:row>
    <x:row r="172">
      <x:c r="A172" s="44"/>
      <x:c r="B172" s="51"/>
      <x:c r="C172" s="44"/>
      <x:c r="D172" s="44"/>
      <x:c r="E172" s="44"/>
      <x:c r="F172" s="44"/>
      <x:c r="G172" s="66"/>
      <x:c r="H172" s="44"/>
      <x:c r="I172" s="44"/>
      <x:c r="J172" s="67" t="str">
        <x:f>IF(B172="","",MONTH(B172))</x:f>
      </x:c>
      <x:c r="K172" s="67" t="str">
        <x:f>IF(B172="","",YEAR(B172))</x:f>
      </x:c>
      <x:c r="L172" s="44"/>
    </x:row>
    <x:row r="173">
      <x:c r="A173" s="44"/>
      <x:c r="B173" s="51"/>
      <x:c r="C173" s="44"/>
      <x:c r="D173" s="44"/>
      <x:c r="E173" s="44"/>
      <x:c r="F173" s="44"/>
      <x:c r="G173" s="66"/>
      <x:c r="H173" s="44"/>
      <x:c r="I173" s="44"/>
      <x:c r="J173" s="67" t="str">
        <x:f>IF(B173="","",MONTH(B173))</x:f>
      </x:c>
      <x:c r="K173" s="67" t="str">
        <x:f>IF(B173="","",YEAR(B173))</x:f>
      </x:c>
      <x:c r="L173" s="44"/>
    </x:row>
    <x:row r="174">
      <x:c r="A174" s="44"/>
      <x:c r="B174" s="51"/>
      <x:c r="C174" s="44"/>
      <x:c r="D174" s="44"/>
      <x:c r="E174" s="44"/>
      <x:c r="F174" s="44"/>
      <x:c r="G174" s="66"/>
      <x:c r="H174" s="44"/>
      <x:c r="I174" s="44"/>
      <x:c r="J174" s="67" t="str">
        <x:f>IF(B174="","",MONTH(B174))</x:f>
      </x:c>
      <x:c r="K174" s="67" t="str">
        <x:f>IF(B174="","",YEAR(B174))</x:f>
      </x:c>
      <x:c r="L174" s="44"/>
    </x:row>
    <x:row r="175">
      <x:c r="A175" s="44"/>
      <x:c r="B175" s="51"/>
      <x:c r="C175" s="44"/>
      <x:c r="D175" s="44"/>
      <x:c r="E175" s="44"/>
      <x:c r="F175" s="44"/>
      <x:c r="G175" s="66"/>
      <x:c r="H175" s="44"/>
      <x:c r="I175" s="44"/>
      <x:c r="J175" s="67" t="str">
        <x:f>IF(B175="","",MONTH(B175))</x:f>
      </x:c>
      <x:c r="K175" s="67" t="str">
        <x:f>IF(B175="","",YEAR(B175))</x:f>
      </x:c>
      <x:c r="L175" s="44"/>
    </x:row>
    <x:row r="176">
      <x:c r="A176" s="44"/>
      <x:c r="B176" s="51"/>
      <x:c r="C176" s="44"/>
      <x:c r="D176" s="44"/>
      <x:c r="E176" s="44"/>
      <x:c r="F176" s="44"/>
      <x:c r="G176" s="66"/>
      <x:c r="H176" s="44"/>
      <x:c r="I176" s="44"/>
      <x:c r="J176" s="67" t="str">
        <x:f>IF(B176="","",MONTH(B176))</x:f>
      </x:c>
      <x:c r="K176" s="67" t="str">
        <x:f>IF(B176="","",YEAR(B176))</x:f>
      </x:c>
      <x:c r="L176" s="44"/>
    </x:row>
    <x:row r="177">
      <x:c r="A177" s="44"/>
      <x:c r="B177" s="51"/>
      <x:c r="C177" s="44"/>
      <x:c r="D177" s="44"/>
      <x:c r="E177" s="44"/>
      <x:c r="F177" s="44"/>
      <x:c r="G177" s="66"/>
      <x:c r="H177" s="44"/>
      <x:c r="I177" s="44"/>
      <x:c r="J177" s="67" t="str">
        <x:f>IF(B177="","",MONTH(B177))</x:f>
      </x:c>
      <x:c r="K177" s="67" t="str">
        <x:f>IF(B177="","",YEAR(B177))</x:f>
      </x:c>
      <x:c r="L177" s="44"/>
    </x:row>
    <x:row r="178">
      <x:c r="A178" s="44"/>
      <x:c r="B178" s="51"/>
      <x:c r="C178" s="44"/>
      <x:c r="D178" s="44"/>
      <x:c r="E178" s="44"/>
      <x:c r="F178" s="44"/>
      <x:c r="G178" s="66"/>
      <x:c r="H178" s="44"/>
      <x:c r="I178" s="44"/>
      <x:c r="J178" s="67" t="str">
        <x:f>IF(B178="","",MONTH(B178))</x:f>
      </x:c>
      <x:c r="K178" s="67" t="str">
        <x:f>IF(B178="","",YEAR(B178))</x:f>
      </x:c>
      <x:c r="L178" s="44"/>
    </x:row>
    <x:row r="179">
      <x:c r="A179" s="44"/>
      <x:c r="B179" s="51"/>
      <x:c r="C179" s="44"/>
      <x:c r="D179" s="44"/>
      <x:c r="E179" s="44"/>
      <x:c r="F179" s="44"/>
      <x:c r="G179" s="66"/>
      <x:c r="H179" s="44"/>
      <x:c r="I179" s="44"/>
      <x:c r="J179" s="67" t="str">
        <x:f>IF(B179="","",MONTH(B179))</x:f>
      </x:c>
      <x:c r="K179" s="67" t="str">
        <x:f>IF(B179="","",YEAR(B179))</x:f>
      </x:c>
      <x:c r="L179" s="44"/>
    </x:row>
    <x:row r="180">
      <x:c r="A180" s="44"/>
      <x:c r="B180" s="51"/>
      <x:c r="C180" s="44"/>
      <x:c r="D180" s="44"/>
      <x:c r="E180" s="44"/>
      <x:c r="F180" s="44"/>
      <x:c r="G180" s="66"/>
      <x:c r="H180" s="44"/>
      <x:c r="I180" s="44"/>
      <x:c r="J180" s="67" t="str">
        <x:f>IF(B180="","",MONTH(B180))</x:f>
      </x:c>
      <x:c r="K180" s="67" t="str">
        <x:f>IF(B180="","",YEAR(B180))</x:f>
      </x:c>
      <x:c r="L180" s="44"/>
    </x:row>
    <x:row r="181">
      <x:c r="A181" s="44"/>
      <x:c r="B181" s="51"/>
      <x:c r="C181" s="44"/>
      <x:c r="D181" s="44"/>
      <x:c r="E181" s="44"/>
      <x:c r="F181" s="44"/>
      <x:c r="G181" s="66"/>
      <x:c r="H181" s="44"/>
      <x:c r="I181" s="44"/>
      <x:c r="J181" s="67" t="str">
        <x:f>IF(B181="","",MONTH(B181))</x:f>
      </x:c>
      <x:c r="K181" s="67" t="str">
        <x:f>IF(B181="","",YEAR(B181))</x:f>
      </x:c>
      <x:c r="L181" s="44"/>
    </x:row>
    <x:row r="182">
      <x:c r="A182" s="44"/>
      <x:c r="B182" s="51"/>
      <x:c r="C182" s="44"/>
      <x:c r="D182" s="44"/>
      <x:c r="E182" s="44"/>
      <x:c r="F182" s="44"/>
      <x:c r="G182" s="66"/>
      <x:c r="H182" s="44"/>
      <x:c r="I182" s="44"/>
      <x:c r="J182" s="67" t="str">
        <x:f>IF(B182="","",MONTH(B182))</x:f>
      </x:c>
      <x:c r="K182" s="67" t="str">
        <x:f>IF(B182="","",YEAR(B182))</x:f>
      </x:c>
      <x:c r="L182" s="44"/>
    </x:row>
    <x:row r="183">
      <x:c r="A183" s="44"/>
      <x:c r="B183" s="51"/>
      <x:c r="C183" s="44"/>
      <x:c r="D183" s="44"/>
      <x:c r="E183" s="44"/>
      <x:c r="F183" s="44"/>
      <x:c r="G183" s="66"/>
      <x:c r="H183" s="44"/>
      <x:c r="I183" s="44"/>
      <x:c r="J183" s="67" t="str">
        <x:f>IF(B183="","",MONTH(B183))</x:f>
      </x:c>
      <x:c r="K183" s="67" t="str">
        <x:f>IF(B183="","",YEAR(B183))</x:f>
      </x:c>
      <x:c r="L183" s="44"/>
    </x:row>
    <x:row r="184">
      <x:c r="A184" s="44"/>
      <x:c r="B184" s="51"/>
      <x:c r="C184" s="44"/>
      <x:c r="D184" s="44"/>
      <x:c r="E184" s="44"/>
      <x:c r="F184" s="44"/>
      <x:c r="G184" s="66"/>
      <x:c r="H184" s="44"/>
      <x:c r="I184" s="44"/>
      <x:c r="J184" s="67" t="str">
        <x:f>IF(B184="","",MONTH(B184))</x:f>
      </x:c>
      <x:c r="K184" s="67" t="str">
        <x:f>IF(B184="","",YEAR(B184))</x:f>
      </x:c>
      <x:c r="L184" s="44"/>
    </x:row>
    <x:row r="185">
      <x:c r="A185" s="44"/>
      <x:c r="B185" s="51"/>
      <x:c r="C185" s="44"/>
      <x:c r="D185" s="44"/>
      <x:c r="E185" s="44"/>
      <x:c r="F185" s="44"/>
      <x:c r="G185" s="66"/>
      <x:c r="H185" s="44"/>
      <x:c r="I185" s="44"/>
      <x:c r="J185" s="67" t="str">
        <x:f>IF(B185="","",MONTH(B185))</x:f>
      </x:c>
      <x:c r="K185" s="67" t="str">
        <x:f>IF(B185="","",YEAR(B185))</x:f>
      </x:c>
      <x:c r="L185" s="44"/>
    </x:row>
    <x:row r="186">
      <x:c r="A186" s="44"/>
      <x:c r="B186" s="51"/>
      <x:c r="C186" s="44"/>
      <x:c r="D186" s="44"/>
      <x:c r="E186" s="44"/>
      <x:c r="F186" s="44"/>
      <x:c r="G186" s="66"/>
      <x:c r="H186" s="44"/>
      <x:c r="I186" s="44"/>
      <x:c r="J186" s="67" t="str">
        <x:f>IF(B186="","",MONTH(B186))</x:f>
      </x:c>
      <x:c r="K186" s="67" t="str">
        <x:f>IF(B186="","",YEAR(B186))</x:f>
      </x:c>
      <x:c r="L186" s="44"/>
    </x:row>
    <x:row r="187">
      <x:c r="A187" s="44"/>
      <x:c r="B187" s="51"/>
      <x:c r="C187" s="44"/>
      <x:c r="D187" s="44"/>
      <x:c r="E187" s="44"/>
      <x:c r="F187" s="44"/>
      <x:c r="G187" s="66"/>
      <x:c r="H187" s="44"/>
      <x:c r="I187" s="44"/>
      <x:c r="J187" s="67" t="str">
        <x:f>IF(B187="","",MONTH(B187))</x:f>
      </x:c>
      <x:c r="K187" s="67" t="str">
        <x:f>IF(B187="","",YEAR(B187))</x:f>
      </x:c>
      <x:c r="L187" s="44"/>
    </x:row>
    <x:row r="188">
      <x:c r="A188" s="44"/>
      <x:c r="B188" s="51"/>
      <x:c r="C188" s="44"/>
      <x:c r="D188" s="44"/>
      <x:c r="E188" s="44"/>
      <x:c r="F188" s="44"/>
      <x:c r="G188" s="66"/>
      <x:c r="H188" s="44"/>
      <x:c r="I188" s="44"/>
      <x:c r="J188" s="67" t="str">
        <x:f>IF(B188="","",MONTH(B188))</x:f>
      </x:c>
      <x:c r="K188" s="67" t="str">
        <x:f>IF(B188="","",YEAR(B188))</x:f>
      </x:c>
      <x:c r="L188" s="44"/>
    </x:row>
    <x:row r="189">
      <x:c r="A189" s="44"/>
      <x:c r="B189" s="51"/>
      <x:c r="C189" s="44"/>
      <x:c r="D189" s="44"/>
      <x:c r="E189" s="44"/>
      <x:c r="F189" s="44"/>
      <x:c r="G189" s="66"/>
      <x:c r="H189" s="44"/>
      <x:c r="I189" s="44"/>
      <x:c r="J189" s="67" t="str">
        <x:f>IF(B189="","",MONTH(B189))</x:f>
      </x:c>
      <x:c r="K189" s="67" t="str">
        <x:f>IF(B189="","",YEAR(B189))</x:f>
      </x:c>
      <x:c r="L189" s="44"/>
    </x:row>
    <x:row r="190">
      <x:c r="A190" s="44"/>
      <x:c r="B190" s="51"/>
      <x:c r="C190" s="44"/>
      <x:c r="D190" s="44"/>
      <x:c r="E190" s="44"/>
      <x:c r="F190" s="44"/>
      <x:c r="G190" s="66"/>
      <x:c r="H190" s="44"/>
      <x:c r="I190" s="44"/>
      <x:c r="J190" s="67" t="str">
        <x:f>IF(B190="","",MONTH(B190))</x:f>
      </x:c>
      <x:c r="K190" s="67" t="str">
        <x:f>IF(B190="","",YEAR(B190))</x:f>
      </x:c>
      <x:c r="L190" s="44"/>
    </x:row>
    <x:row r="191">
      <x:c r="A191" s="44"/>
      <x:c r="B191" s="51"/>
      <x:c r="C191" s="44"/>
      <x:c r="D191" s="44"/>
      <x:c r="E191" s="44"/>
      <x:c r="F191" s="44"/>
      <x:c r="G191" s="66"/>
      <x:c r="H191" s="44"/>
      <x:c r="I191" s="44"/>
      <x:c r="J191" s="67" t="str">
        <x:f>IF(B191="","",MONTH(B191))</x:f>
      </x:c>
      <x:c r="K191" s="67" t="str">
        <x:f>IF(B191="","",YEAR(B191))</x:f>
      </x:c>
      <x:c r="L191" s="44"/>
    </x:row>
    <x:row r="192">
      <x:c r="A192" s="44"/>
      <x:c r="B192" s="51"/>
      <x:c r="C192" s="44"/>
      <x:c r="D192" s="44"/>
      <x:c r="E192" s="44"/>
      <x:c r="F192" s="44"/>
      <x:c r="G192" s="66"/>
      <x:c r="H192" s="44"/>
      <x:c r="I192" s="44"/>
      <x:c r="J192" s="67" t="str">
        <x:f>IF(B192="","",MONTH(B192))</x:f>
      </x:c>
      <x:c r="K192" s="67" t="str">
        <x:f>IF(B192="","",YEAR(B192))</x:f>
      </x:c>
      <x:c r="L192" s="44"/>
    </x:row>
    <x:row r="193">
      <x:c r="A193" s="44"/>
      <x:c r="B193" s="51"/>
      <x:c r="C193" s="44"/>
      <x:c r="D193" s="44"/>
      <x:c r="E193" s="44"/>
      <x:c r="F193" s="44"/>
      <x:c r="G193" s="66"/>
      <x:c r="H193" s="44"/>
      <x:c r="I193" s="44"/>
      <x:c r="J193" s="67" t="str">
        <x:f>IF(B193="","",MONTH(B193))</x:f>
      </x:c>
      <x:c r="K193" s="67" t="str">
        <x:f>IF(B193="","",YEAR(B193))</x:f>
      </x:c>
      <x:c r="L193" s="44"/>
    </x:row>
    <x:row r="194">
      <x:c r="A194" s="44"/>
      <x:c r="B194" s="51"/>
      <x:c r="C194" s="44"/>
      <x:c r="D194" s="44"/>
      <x:c r="E194" s="44"/>
      <x:c r="F194" s="44"/>
      <x:c r="G194" s="66"/>
      <x:c r="H194" s="44"/>
      <x:c r="I194" s="44"/>
      <x:c r="J194" s="67" t="str">
        <x:f>IF(B194="","",MONTH(B194))</x:f>
      </x:c>
      <x:c r="K194" s="67" t="str">
        <x:f>IF(B194="","",YEAR(B194))</x:f>
      </x:c>
      <x:c r="L194" s="44"/>
    </x:row>
    <x:row r="195">
      <x:c r="A195" s="44"/>
      <x:c r="B195" s="51"/>
      <x:c r="C195" s="44"/>
      <x:c r="D195" s="44"/>
      <x:c r="E195" s="44"/>
      <x:c r="F195" s="44"/>
      <x:c r="G195" s="66"/>
      <x:c r="H195" s="44"/>
      <x:c r="I195" s="44"/>
      <x:c r="J195" s="67" t="str">
        <x:f>IF(B195="","",MONTH(B195))</x:f>
      </x:c>
      <x:c r="K195" s="67" t="str">
        <x:f>IF(B195="","",YEAR(B195))</x:f>
      </x:c>
      <x:c r="L195" s="44"/>
    </x:row>
    <x:row r="196">
      <x:c r="A196" s="44"/>
      <x:c r="B196" s="51"/>
      <x:c r="C196" s="44"/>
      <x:c r="D196" s="44"/>
      <x:c r="E196" s="44"/>
      <x:c r="F196" s="44"/>
      <x:c r="G196" s="66"/>
      <x:c r="H196" s="44"/>
      <x:c r="I196" s="44"/>
      <x:c r="J196" s="67" t="str">
        <x:f>IF(B196="","",MONTH(B196))</x:f>
      </x:c>
      <x:c r="K196" s="67" t="str">
        <x:f>IF(B196="","",YEAR(B196))</x:f>
      </x:c>
      <x:c r="L196" s="44"/>
    </x:row>
    <x:row r="197">
      <x:c r="A197" s="44"/>
      <x:c r="B197" s="51"/>
      <x:c r="C197" s="44"/>
      <x:c r="D197" s="44"/>
      <x:c r="E197" s="44"/>
      <x:c r="F197" s="44"/>
      <x:c r="G197" s="66"/>
      <x:c r="H197" s="44"/>
      <x:c r="I197" s="44"/>
      <x:c r="J197" s="67" t="str">
        <x:f>IF(B197="","",MONTH(B197))</x:f>
      </x:c>
      <x:c r="K197" s="67" t="str">
        <x:f>IF(B197="","",YEAR(B197))</x:f>
      </x:c>
      <x:c r="L197" s="44"/>
    </x:row>
    <x:row r="198">
      <x:c r="A198" s="44"/>
      <x:c r="B198" s="51"/>
      <x:c r="C198" s="44"/>
      <x:c r="D198" s="44"/>
      <x:c r="E198" s="44"/>
      <x:c r="F198" s="44"/>
      <x:c r="G198" s="66"/>
      <x:c r="H198" s="44"/>
      <x:c r="I198" s="44"/>
      <x:c r="J198" s="67" t="str">
        <x:f>IF(B198="","",MONTH(B198))</x:f>
      </x:c>
      <x:c r="K198" s="67" t="str">
        <x:f>IF(B198="","",YEAR(B198))</x:f>
      </x:c>
      <x:c r="L198" s="44"/>
    </x:row>
    <x:row r="199">
      <x:c r="A199" s="44"/>
      <x:c r="B199" s="51"/>
      <x:c r="C199" s="44"/>
      <x:c r="D199" s="44"/>
      <x:c r="E199" s="44"/>
      <x:c r="F199" s="44"/>
      <x:c r="G199" s="66"/>
      <x:c r="H199" s="44"/>
      <x:c r="I199" s="44"/>
      <x:c r="J199" s="67" t="str">
        <x:f>IF(B199="","",MONTH(B199))</x:f>
      </x:c>
      <x:c r="K199" s="67" t="str">
        <x:f>IF(B199="","",YEAR(B199))</x:f>
      </x:c>
      <x:c r="L199" s="44"/>
    </x:row>
    <x:row r="200">
      <x:c r="A200" s="44"/>
      <x:c r="B200" s="51"/>
      <x:c r="C200" s="44"/>
      <x:c r="D200" s="44"/>
      <x:c r="E200" s="44"/>
      <x:c r="F200" s="44"/>
      <x:c r="G200" s="66"/>
      <x:c r="H200" s="44"/>
      <x:c r="I200" s="44"/>
      <x:c r="J200" s="67" t="str">
        <x:f>IF(B200="","",MONTH(B200))</x:f>
      </x:c>
      <x:c r="K200" s="67" t="str">
        <x:f>IF(B200="","",YEAR(B200))</x:f>
      </x:c>
      <x:c r="L200" s="44"/>
    </x:row>
    <x:row r="201">
      <x:c r="A201" s="44"/>
      <x:c r="B201" s="51"/>
      <x:c r="C201" s="44"/>
      <x:c r="D201" s="44"/>
      <x:c r="E201" s="44"/>
      <x:c r="F201" s="44"/>
      <x:c r="G201" s="66"/>
      <x:c r="H201" s="44"/>
      <x:c r="I201" s="44"/>
      <x:c r="J201" s="67" t="str">
        <x:f>IF(B201="","",MONTH(B201))</x:f>
      </x:c>
      <x:c r="K201" s="67" t="str">
        <x:f>IF(B201="","",YEAR(B201))</x:f>
      </x:c>
      <x:c r="L201" s="44"/>
    </x:row>
    <x:row r="202">
      <x:c r="A202" s="44"/>
      <x:c r="B202" s="51"/>
      <x:c r="C202" s="44"/>
      <x:c r="D202" s="44"/>
      <x:c r="E202" s="44"/>
      <x:c r="F202" s="44"/>
      <x:c r="G202" s="66"/>
      <x:c r="H202" s="44"/>
      <x:c r="I202" s="44"/>
      <x:c r="J202" s="67" t="str">
        <x:f>IF(B202="","",MONTH(B202))</x:f>
      </x:c>
      <x:c r="K202" s="67" t="str">
        <x:f>IF(B202="","",YEAR(B202))</x:f>
      </x:c>
      <x:c r="L202" s="44"/>
    </x:row>
    <x:row r="203">
      <x:c r="A203" s="44"/>
      <x:c r="B203" s="51"/>
      <x:c r="C203" s="44"/>
      <x:c r="D203" s="44"/>
      <x:c r="E203" s="44"/>
      <x:c r="F203" s="44"/>
      <x:c r="G203" s="66"/>
      <x:c r="H203" s="44"/>
      <x:c r="I203" s="44"/>
      <x:c r="J203" s="67" t="str">
        <x:f>IF(B203="","",MONTH(B203))</x:f>
      </x:c>
      <x:c r="K203" s="67" t="str">
        <x:f>IF(B203="","",YEAR(B203))</x:f>
      </x:c>
      <x:c r="L203" s="44"/>
    </x:row>
    <x:row r="204">
      <x:c r="A204" s="44"/>
      <x:c r="B204" s="51"/>
      <x:c r="C204" s="44"/>
      <x:c r="D204" s="44"/>
      <x:c r="E204" s="44"/>
      <x:c r="F204" s="44"/>
      <x:c r="G204" s="66"/>
      <x:c r="H204" s="44"/>
      <x:c r="I204" s="44"/>
      <x:c r="J204" s="67" t="str">
        <x:f>IF(B204="","",MONTH(B204))</x:f>
      </x:c>
      <x:c r="K204" s="67" t="str">
        <x:f>IF(B204="","",YEAR(B204))</x:f>
      </x:c>
      <x:c r="L204" s="44"/>
    </x:row>
    <x:row r="205">
      <x:c r="A205" s="44"/>
      <x:c r="B205" s="51"/>
      <x:c r="C205" s="44"/>
      <x:c r="D205" s="44"/>
      <x:c r="E205" s="44"/>
      <x:c r="F205" s="44"/>
      <x:c r="G205" s="66"/>
      <x:c r="H205" s="44"/>
      <x:c r="I205" s="44"/>
      <x:c r="J205" s="67" t="str">
        <x:f>IF(B205="","",MONTH(B205))</x:f>
      </x:c>
      <x:c r="K205" s="67" t="str">
        <x:f>IF(B205="","",YEAR(B205))</x:f>
      </x:c>
      <x:c r="L205" s="44"/>
    </x:row>
    <x:row r="206">
      <x:c r="A206" s="44"/>
      <x:c r="B206" s="51"/>
      <x:c r="C206" s="44"/>
      <x:c r="D206" s="44"/>
      <x:c r="E206" s="44"/>
      <x:c r="F206" s="44"/>
      <x:c r="G206" s="66"/>
      <x:c r="H206" s="44"/>
      <x:c r="I206" s="44"/>
      <x:c r="J206" s="67" t="str">
        <x:f>IF(B206="","",MONTH(B206))</x:f>
      </x:c>
      <x:c r="K206" s="67" t="str">
        <x:f>IF(B206="","",YEAR(B206))</x:f>
      </x:c>
      <x:c r="L206" s="44"/>
    </x:row>
    <x:row r="207">
      <x:c r="A207" s="44"/>
      <x:c r="B207" s="51"/>
      <x:c r="C207" s="44"/>
      <x:c r="D207" s="44"/>
      <x:c r="E207" s="44"/>
      <x:c r="F207" s="44"/>
      <x:c r="G207" s="66"/>
      <x:c r="H207" s="44"/>
      <x:c r="I207" s="44"/>
      <x:c r="J207" s="67" t="str">
        <x:f>IF(B207="","",MONTH(B207))</x:f>
      </x:c>
      <x:c r="K207" s="67" t="str">
        <x:f>IF(B207="","",YEAR(B207))</x:f>
      </x:c>
      <x:c r="L207" s="44"/>
    </x:row>
    <x:row r="208">
      <x:c r="A208" s="44"/>
      <x:c r="B208" s="51"/>
      <x:c r="C208" s="44"/>
      <x:c r="D208" s="44"/>
      <x:c r="E208" s="44"/>
      <x:c r="F208" s="44"/>
      <x:c r="G208" s="66"/>
      <x:c r="H208" s="44"/>
      <x:c r="I208" s="44"/>
      <x:c r="J208" s="67" t="str">
        <x:f>IF(B208="","",MONTH(B208))</x:f>
      </x:c>
      <x:c r="K208" s="67" t="str">
        <x:f>IF(B208="","",YEAR(B208))</x:f>
      </x:c>
      <x:c r="L208" s="44"/>
    </x:row>
    <x:row r="209">
      <x:c r="A209" s="44"/>
      <x:c r="B209" s="51"/>
      <x:c r="C209" s="44"/>
      <x:c r="D209" s="44"/>
      <x:c r="E209" s="44"/>
      <x:c r="F209" s="44"/>
      <x:c r="G209" s="66"/>
      <x:c r="H209" s="44"/>
      <x:c r="I209" s="44"/>
      <x:c r="J209" s="67" t="str">
        <x:f>IF(B209="","",MONTH(B209))</x:f>
      </x:c>
      <x:c r="K209" s="67" t="str">
        <x:f>IF(B209="","",YEAR(B209))</x:f>
      </x:c>
      <x:c r="L209" s="44"/>
    </x:row>
    <x:row r="210">
      <x:c r="A210" s="44"/>
      <x:c r="B210" s="51"/>
      <x:c r="C210" s="44"/>
      <x:c r="D210" s="44"/>
      <x:c r="E210" s="44"/>
      <x:c r="F210" s="44"/>
      <x:c r="G210" s="66"/>
      <x:c r="H210" s="44"/>
      <x:c r="I210" s="44"/>
      <x:c r="J210" s="67" t="str">
        <x:f>IF(B210="","",MONTH(B210))</x:f>
      </x:c>
      <x:c r="K210" s="67" t="str">
        <x:f>IF(B210="","",YEAR(B210))</x:f>
      </x:c>
      <x:c r="L210" s="44"/>
    </x:row>
  </x:sheetData>
  <x:mergeCells>
    <x:mergeCell ref="A1:L2"/>
    <x:mergeCell ref="A3:L3"/>
    <x:mergeCell ref="A5:L5"/>
  </x:mergeCells>
  <x:conditionalFormatting sqref="A11:A210">
    <x:cfRule type="duplicateValues" dxfId="2" priority="1"/>
  </x:conditionalFormatting>
  <x:conditionalFormatting sqref="I11:I210">
    <x:cfRule type="containsText" dxfId="3" priority="2" operator="containsText" text="ملغاة"/>
  </x:conditionalFormatting>
  <x:dataValidations count="6">
    <x:dataValidation type="list" sqref="D11:D210">
      <x:formula1>INDIRECT("'الإعدادات'!$D$7:$D$9")</x:formula1>
    </x:dataValidation>
    <x:dataValidation type="list" sqref="E11:E210">
      <x:formula1>INDIRECT("'الإعدادات'!$G$6:$G$8")</x:formula1>
    </x:dataValidation>
    <x:dataValidation type="list" sqref="F11:F210">
      <x:formula1>INDIRECT("'الإعدادات'!$H$6:$H$8")</x:formula1>
    </x:dataValidation>
    <x:dataValidation type="list" sqref="H11:H210">
      <x:formula1>INDIRECT("'الإعدادات'!$J$6:$J$7")</x:formula1>
    </x:dataValidation>
    <x:dataValidation type="list" sqref="I11:I210">
      <x:formula1>INDIRECT("'الإعدادات'!$I$6:$I$7")</x:formula1>
    </x:dataValidation>
    <x:dataValidation type="decimal" operator="greaterThanOrEqual" sqref="G11:G210">
      <x:formula1>0</x:formula1>
    </x:dataValidation>
  </x:dataValidations>
  <x:pageMargins left="0.7" right="0.7" top="0.75" bottom="0.75" header="0.3" footer="0.3"/>
  <x:tableParts count="1">
    <x:tablePart xmlns:r="http://schemas.openxmlformats.org/officeDocument/2006/relationships" r:id="R7f1a0d39896d401f"/>
  </x:tableParts>
</x:worksheet>
</file>

<file path=xl/worksheets/sheet5.xml><?xml version="1.0" encoding="utf-8"?>
<x:worksheet xmlns:x="http://schemas.openxmlformats.org/spreadsheetml/2006/main">
  <x:sheetViews>
    <x:sheetView showGridLines="0" workbookViewId="0" rightToLeft="1"/>
  </x:sheetViews>
  <x:sheetFormatPr defaultRowHeight="15"/>
  <x:cols>
    <x:col min="1" max="1" width="12" hidden="0" customWidth="1"/>
    <x:col min="2" max="2" width="16" hidden="0" customWidth="1"/>
    <x:col min="3" max="3" width="19" hidden="0" customWidth="1"/>
    <x:col min="4" max="4" width="19" hidden="0" customWidth="1"/>
    <x:col min="5" max="5" width="20" hidden="0" customWidth="1"/>
    <x:col min="6" max="6" width="19" hidden="0" customWidth="1"/>
    <x:col min="7" max="7" width="21" hidden="0" customWidth="1"/>
    <x:col min="8" max="8" width="17" hidden="0" customWidth="1"/>
    <x:col min="9" max="9" width="19" hidden="0" customWidth="1"/>
    <x:col min="10" max="10" width="17" hidden="0" customWidth="1"/>
  </x:cols>
  <x:sheetData>
    <x:row r="1" ht="26" customHeight="1">
      <x:c r="A1" s="5" t="str">
        <x:v>الملخص الشهري</x:v>
      </x:c>
      <x:c r="B1" s="5"/>
      <x:c r="C1" s="5"/>
      <x:c r="D1" s="5"/>
      <x:c r="E1" s="5"/>
      <x:c r="F1" s="5"/>
      <x:c r="G1" s="5"/>
      <x:c r="H1" s="5"/>
      <x:c r="I1" s="5"/>
      <x:c r="J1" s="5"/>
    </x:row>
    <x:row r="2" ht="26" customHeight="1">
      <x:c r="A2" s="5"/>
      <x:c r="B2" s="5"/>
      <x:c r="C2" s="5"/>
      <x:c r="D2" s="5"/>
      <x:c r="E2" s="5"/>
      <x:c r="F2" s="5"/>
      <x:c r="G2" s="5"/>
      <x:c r="H2" s="5"/>
      <x:c r="I2" s="5"/>
      <x:c r="J2" s="5"/>
    </x:row>
    <x:row r="3" ht="25" customHeight="1">
      <x:c r="A3" s="8" t="str">
        <x:v>قارن الهدف والإيرادات الفعلية والانحراف ونسبة الإنجاز والتوقع السنوي المتجدد لكل شهر.</x:v>
      </x:c>
      <x:c r="B3" s="8"/>
      <x:c r="C3" s="8"/>
      <x:c r="D3" s="8"/>
      <x:c r="E3" s="8"/>
      <x:c r="F3" s="8"/>
      <x:c r="G3" s="8"/>
      <x:c r="H3" s="8"/>
      <x:c r="I3" s="8"/>
      <x:c r="J3" s="8"/>
    </x:row>
    <x:row r="4">
      <x:c r="A4" s="3"/>
      <x:c r="B4" s="3"/>
      <x:c r="C4" s="3"/>
      <x:c r="D4" s="3"/>
      <x:c r="E4" s="3"/>
      <x:c r="F4" s="3"/>
      <x:c r="G4" s="3"/>
      <x:c r="H4" s="3"/>
      <x:c r="I4" s="3"/>
      <x:c r="J4" s="3"/>
    </x:row>
    <x:row r="5">
      <x:c r="A5" s="3"/>
      <x:c r="B5" s="3"/>
      <x:c r="C5" s="3"/>
      <x:c r="D5" s="3"/>
      <x:c r="E5" s="3"/>
      <x:c r="F5" s="3"/>
      <x:c r="G5" s="3"/>
      <x:c r="H5" s="3"/>
      <x:c r="I5" s="3"/>
      <x:c r="J5" s="3"/>
    </x:row>
    <x:row r="6">
      <x:c r="A6" s="3"/>
      <x:c r="B6" s="3"/>
      <x:c r="C6" s="3"/>
      <x:c r="D6" s="3"/>
      <x:c r="E6" s="3"/>
      <x:c r="F6" s="3"/>
      <x:c r="G6" s="3"/>
      <x:c r="H6" s="3"/>
      <x:c r="I6" s="3"/>
      <x:c r="J6" s="3"/>
    </x:row>
    <x:row r="7">
      <x:c r="A7" s="3"/>
      <x:c r="B7" s="3"/>
      <x:c r="C7" s="3"/>
      <x:c r="D7" s="3"/>
      <x:c r="E7" s="3"/>
      <x:c r="F7" s="3"/>
      <x:c r="G7" s="3"/>
      <x:c r="H7" s="3"/>
      <x:c r="I7" s="3"/>
      <x:c r="J7" s="3"/>
    </x:row>
    <x:row r="8">
      <x:c r="A8" s="3"/>
      <x:c r="B8" s="3"/>
      <x:c r="C8" s="3"/>
      <x:c r="D8" s="3"/>
      <x:c r="E8" s="3"/>
      <x:c r="F8" s="3"/>
      <x:c r="G8" s="3"/>
      <x:c r="H8" s="3"/>
      <x:c r="I8" s="3"/>
      <x:c r="J8" s="3"/>
    </x:row>
    <x:row r="9">
      <x:c r="A9" s="3"/>
      <x:c r="B9" s="3"/>
      <x:c r="C9" s="3"/>
      <x:c r="D9" s="3"/>
      <x:c r="E9" s="3"/>
      <x:c r="F9" s="3"/>
      <x:c r="G9" s="3"/>
      <x:c r="H9" s="3"/>
      <x:c r="I9" s="3"/>
      <x:c r="J9" s="3"/>
    </x:row>
    <x:row r="10" ht="44" customHeight="1">
      <x:c r="A10" s="57" t="str">
        <x:v>رقم الشهر</x:v>
      </x:c>
      <x:c r="B10" s="57" t="str">
        <x:v>الشهر</x:v>
      </x:c>
      <x:c r="C10" s="57" t="str">
        <x:v>هدف الإيرادات</x:v>
      </x:c>
      <x:c r="D10" s="57" t="str">
        <x:v>الإيرادات الفعلية</x:v>
      </x:c>
      <x:c r="E10" s="57" t="str">
        <x:v>تعديل التوقع ٪</x:v>
      </x:c>
      <x:c r="F10" s="57" t="str">
        <x:v>التوقع المتجدد</x:v>
      </x:c>
      <x:c r="G10" s="57" t="str">
        <x:v>الانحراف عن الهدف</x:v>
      </x:c>
      <x:c r="H10" s="57" t="str">
        <x:v>نسبة الإنجاز ٪</x:v>
      </x:c>
      <x:c r="I10" s="57" t="str">
        <x:v>حالة التوقع</x:v>
      </x:c>
      <x:c r="J10" s="57" t="str">
        <x:v>العملاء الجدد</x:v>
      </x:c>
    </x:row>
    <x:row r="11">
      <x:c r="A11" s="47" t="n">
        <x:v>1</x:v>
      </x:c>
      <x:c r="B11" s="47" t="str">
        <x:f>'خطة-المبيعات'!B11</x:f>
        <x:v>يناير</x:v>
      </x:c>
      <x:c r="C11" s="65" t="n">
        <x:f>'خطة-المبيعات'!C11</x:f>
        <x:v>18000</x:v>
      </x:c>
      <x:c r="D11" s="65" t="n">
        <x:f>IF(A11&gt;'الإعدادات'!$B$10,"",SUMIFS('المبيعات-الفعلية'!$G$11:$G$210,'المبيعات-الفعلية'!$J$11:$J$210,A11,'المبيعات-الفعلية'!$K$11:$K$210,'الإعدادات'!$B$7,'المبيعات-الفعلية'!$I$11:$I$210,"مسجلة"))</x:f>
        <x:v>17500</x:v>
      </x:c>
      <x:c r="E11" s="68" t="n">
        <x:f>'خطة-المبيعات'!E11</x:f>
        <x:v>0</x:v>
      </x:c>
      <x:c r="F11" s="65" t="n">
        <x:f>IF(A11&lt;'الإعدادات'!$B$10,D11,C11*(1+IF(E11="",0,E11)))</x:f>
        <x:v>17500</x:v>
      </x:c>
      <x:c r="G11" s="65" t="n">
        <x:f>IF(D11="","",D11-C11)</x:f>
        <x:v>-500</x:v>
      </x:c>
      <x:c r="H11" s="68" t="n">
        <x:f>IF(OR(D11="",C11=0),"",D11/C11)</x:f>
        <x:v>0.9722222222222222</x:v>
      </x:c>
      <x:c r="I11" s="47" t="str">
        <x:f>IF(C11=0,"دون هدف",IF(AND(A11&lt;='الإعدادات'!$B$10,D11&gt;=C11),"محقق",IF(F11&gt;=C11,"على المسار","معرض للخطر")))</x:f>
        <x:v>معرض للخطر</x:v>
      </x:c>
      <x:c r="J11" s="67" t="n">
        <x:f>IF(A11&gt;'الإعدادات'!$B$10,"",COUNTIFS('المبيعات-الفعلية'!$J$11:$J$210,A11,'المبيعات-الفعلية'!$K$11:$K$210,'الإعدادات'!$B$7,'المبيعات-الفعلية'!$H$11:$H$210,"نعم",'المبيعات-الفعلية'!$I$11:$I$210,"مسجلة"))</x:f>
        <x:v>1</x:v>
      </x:c>
    </x:row>
    <x:row r="12">
      <x:c r="A12" s="47" t="n">
        <x:v>2</x:v>
      </x:c>
      <x:c r="B12" s="47" t="str">
        <x:f>'خطة-المبيعات'!B12</x:f>
        <x:v>فبراير</x:v>
      </x:c>
      <x:c r="C12" s="65" t="n">
        <x:f>'خطة-المبيعات'!C12</x:f>
        <x:v>18000</x:v>
      </x:c>
      <x:c r="D12" s="65" t="n">
        <x:f>IF(A12&gt;'الإعدادات'!$B$10,"",SUMIFS('المبيعات-الفعلية'!$G$11:$G$210,'المبيعات-الفعلية'!$J$11:$J$210,A12,'المبيعات-الفعلية'!$K$11:$K$210,'الإعدادات'!$B$7,'المبيعات-الفعلية'!$I$11:$I$210,"مسجلة"))</x:f>
        <x:v>18500</x:v>
      </x:c>
      <x:c r="E12" s="68" t="n">
        <x:f>'خطة-المبيعات'!E12</x:f>
        <x:v>0</x:v>
      </x:c>
      <x:c r="F12" s="65" t="n">
        <x:f>IF(A12&lt;'الإعدادات'!$B$10,D12,C12*(1+IF(E12="",0,E12)))</x:f>
        <x:v>18500</x:v>
      </x:c>
      <x:c r="G12" s="65" t="n">
        <x:f>IF(D12="","",D12-C12)</x:f>
        <x:v>500</x:v>
      </x:c>
      <x:c r="H12" s="68" t="n">
        <x:f>IF(OR(D12="",C12=0),"",D12/C12)</x:f>
        <x:v>1.0277777777777777</x:v>
      </x:c>
      <x:c r="I12" s="47" t="str">
        <x:f>IF(C12=0,"دون هدف",IF(AND(A12&lt;='الإعدادات'!$B$10,D12&gt;=C12),"محقق",IF(F12&gt;=C12,"على المسار","معرض للخطر")))</x:f>
        <x:v>محقق</x:v>
      </x:c>
      <x:c r="J12" s="67" t="n">
        <x:f>IF(A12&gt;'الإعدادات'!$B$10,"",COUNTIFS('المبيعات-الفعلية'!$J$11:$J$210,A12,'المبيعات-الفعلية'!$K$11:$K$210,'الإعدادات'!$B$7,'المبيعات-الفعلية'!$H$11:$H$210,"نعم",'المبيعات-الفعلية'!$I$11:$I$210,"مسجلة"))</x:f>
        <x:v>1</x:v>
      </x:c>
    </x:row>
    <x:row r="13">
      <x:c r="A13" s="47" t="n">
        <x:v>3</x:v>
      </x:c>
      <x:c r="B13" s="47" t="str">
        <x:f>'خطة-المبيعات'!B13</x:f>
        <x:v>مارس</x:v>
      </x:c>
      <x:c r="C13" s="65" t="n">
        <x:f>'خطة-المبيعات'!C13</x:f>
        <x:v>20000</x:v>
      </x:c>
      <x:c r="D13" s="65" t="n">
        <x:f>IF(A13&gt;'الإعدادات'!$B$10,"",SUMIFS('المبيعات-الفعلية'!$G$11:$G$210,'المبيعات-الفعلية'!$J$11:$J$210,A13,'المبيعات-الفعلية'!$K$11:$K$210,'الإعدادات'!$B$7,'المبيعات-الفعلية'!$I$11:$I$210,"مسجلة"))</x:f>
        <x:v>21000</x:v>
      </x:c>
      <x:c r="E13" s="68" t="n">
        <x:f>'خطة-المبيعات'!E13</x:f>
        <x:v>0</x:v>
      </x:c>
      <x:c r="F13" s="65" t="n">
        <x:f>IF(A13&lt;'الإعدادات'!$B$10,D13,C13*(1+IF(E13="",0,E13)))</x:f>
        <x:v>21000</x:v>
      </x:c>
      <x:c r="G13" s="65" t="n">
        <x:f>IF(D13="","",D13-C13)</x:f>
        <x:v>1000</x:v>
      </x:c>
      <x:c r="H13" s="68" t="n">
        <x:f>IF(OR(D13="",C13=0),"",D13/C13)</x:f>
        <x:v>1.05</x:v>
      </x:c>
      <x:c r="I13" s="47" t="str">
        <x:f>IF(C13=0,"دون هدف",IF(AND(A13&lt;='الإعدادات'!$B$10,D13&gt;=C13),"محقق",IF(F13&gt;=C13,"على المسار","معرض للخطر")))</x:f>
        <x:v>محقق</x:v>
      </x:c>
      <x:c r="J13" s="67" t="n">
        <x:f>IF(A13&gt;'الإعدادات'!$B$10,"",COUNTIFS('المبيعات-الفعلية'!$J$11:$J$210,A13,'المبيعات-الفعلية'!$K$11:$K$210,'الإعدادات'!$B$7,'المبيعات-الفعلية'!$H$11:$H$210,"نعم",'المبيعات-الفعلية'!$I$11:$I$210,"مسجلة"))</x:f>
        <x:v>1</x:v>
      </x:c>
    </x:row>
    <x:row r="14">
      <x:c r="A14" s="47" t="n">
        <x:v>4</x:v>
      </x:c>
      <x:c r="B14" s="47" t="str">
        <x:f>'خطة-المبيعات'!B14</x:f>
        <x:v>أبريل</x:v>
      </x:c>
      <x:c r="C14" s="65" t="n">
        <x:f>'خطة-المبيعات'!C14</x:f>
        <x:v>20000</x:v>
      </x:c>
      <x:c r="D14" s="65" t="n">
        <x:f>IF(A14&gt;'الإعدادات'!$B$10,"",SUMIFS('المبيعات-الفعلية'!$G$11:$G$210,'المبيعات-الفعلية'!$J$11:$J$210,A14,'المبيعات-الفعلية'!$K$11:$K$210,'الإعدادات'!$B$7,'المبيعات-الفعلية'!$I$11:$I$210,"مسجلة"))</x:f>
        <x:v>19500</x:v>
      </x:c>
      <x:c r="E14" s="68" t="n">
        <x:f>'خطة-المبيعات'!E14</x:f>
        <x:v>0</x:v>
      </x:c>
      <x:c r="F14" s="65" t="n">
        <x:f>IF(A14&lt;'الإعدادات'!$B$10,D14,C14*(1+IF(E14="",0,E14)))</x:f>
        <x:v>19500</x:v>
      </x:c>
      <x:c r="G14" s="65" t="n">
        <x:f>IF(D14="","",D14-C14)</x:f>
        <x:v>-500</x:v>
      </x:c>
      <x:c r="H14" s="68" t="n">
        <x:f>IF(OR(D14="",C14=0),"",D14/C14)</x:f>
        <x:v>0.975</x:v>
      </x:c>
      <x:c r="I14" s="47" t="str">
        <x:f>IF(C14=0,"دون هدف",IF(AND(A14&lt;='الإعدادات'!$B$10,D14&gt;=C14),"محقق",IF(F14&gt;=C14,"على المسار","معرض للخطر")))</x:f>
        <x:v>معرض للخطر</x:v>
      </x:c>
      <x:c r="J14" s="67" t="n">
        <x:f>IF(A14&gt;'الإعدادات'!$B$10,"",COUNTIFS('المبيعات-الفعلية'!$J$11:$J$210,A14,'المبيعات-الفعلية'!$K$11:$K$210,'الإعدادات'!$B$7,'المبيعات-الفعلية'!$H$11:$H$210,"نعم",'المبيعات-الفعلية'!$I$11:$I$210,"مسجلة"))</x:f>
        <x:v>1</x:v>
      </x:c>
    </x:row>
    <x:row r="15">
      <x:c r="A15" s="47" t="n">
        <x:v>5</x:v>
      </x:c>
      <x:c r="B15" s="47" t="str">
        <x:f>'خطة-المبيعات'!B15</x:f>
        <x:v>مايو</x:v>
      </x:c>
      <x:c r="C15" s="65" t="n">
        <x:f>'خطة-المبيعات'!C15</x:f>
        <x:v>21000</x:v>
      </x:c>
      <x:c r="D15" s="65" t="n">
        <x:f>IF(A15&gt;'الإعدادات'!$B$10,"",SUMIFS('المبيعات-الفعلية'!$G$11:$G$210,'المبيعات-الفعلية'!$J$11:$J$210,A15,'المبيعات-الفعلية'!$K$11:$K$210,'الإعدادات'!$B$7,'المبيعات-الفعلية'!$I$11:$I$210,"مسجلة"))</x:f>
        <x:v>22000</x:v>
      </x:c>
      <x:c r="E15" s="68" t="n">
        <x:f>'خطة-المبيعات'!E15</x:f>
        <x:v>0</x:v>
      </x:c>
      <x:c r="F15" s="65" t="n">
        <x:f>IF(A15&lt;'الإعدادات'!$B$10,D15,C15*(1+IF(E15="",0,E15)))</x:f>
        <x:v>22000</x:v>
      </x:c>
      <x:c r="G15" s="65" t="n">
        <x:f>IF(D15="","",D15-C15)</x:f>
        <x:v>1000</x:v>
      </x:c>
      <x:c r="H15" s="68" t="n">
        <x:f>IF(OR(D15="",C15=0),"",D15/C15)</x:f>
        <x:v>1.0476190476190477</x:v>
      </x:c>
      <x:c r="I15" s="47" t="str">
        <x:f>IF(C15=0,"دون هدف",IF(AND(A15&lt;='الإعدادات'!$B$10,D15&gt;=C15),"محقق",IF(F15&gt;=C15,"على المسار","معرض للخطر")))</x:f>
        <x:v>محقق</x:v>
      </x:c>
      <x:c r="J15" s="67" t="n">
        <x:f>IF(A15&gt;'الإعدادات'!$B$10,"",COUNTIFS('المبيعات-الفعلية'!$J$11:$J$210,A15,'المبيعات-الفعلية'!$K$11:$K$210,'الإعدادات'!$B$7,'المبيعات-الفعلية'!$H$11:$H$210,"نعم",'المبيعات-الفعلية'!$I$11:$I$210,"مسجلة"))</x:f>
        <x:v>1</x:v>
      </x:c>
    </x:row>
    <x:row r="16">
      <x:c r="A16" s="47" t="n">
        <x:v>6</x:v>
      </x:c>
      <x:c r="B16" s="47" t="str">
        <x:f>'خطة-المبيعات'!B16</x:f>
        <x:v>يونيو</x:v>
      </x:c>
      <x:c r="C16" s="65" t="n">
        <x:f>'خطة-المبيعات'!C16</x:f>
        <x:v>21000</x:v>
      </x:c>
      <x:c r="D16" s="65" t="n">
        <x:f>IF(A16&gt;'الإعدادات'!$B$10,"",SUMIFS('المبيعات-الفعلية'!$G$11:$G$210,'المبيعات-الفعلية'!$J$11:$J$210,A16,'المبيعات-الفعلية'!$K$11:$K$210,'الإعدادات'!$B$7,'المبيعات-الفعلية'!$I$11:$I$210,"مسجلة"))</x:f>
        <x:v>20500</x:v>
      </x:c>
      <x:c r="E16" s="68" t="n">
        <x:f>'خطة-المبيعات'!E16</x:f>
        <x:v>0</x:v>
      </x:c>
      <x:c r="F16" s="65" t="n">
        <x:f>IF(A16&lt;'الإعدادات'!$B$10,D16,C16*(1+IF(E16="",0,E16)))</x:f>
        <x:v>20500</x:v>
      </x:c>
      <x:c r="G16" s="65" t="n">
        <x:f>IF(D16="","",D16-C16)</x:f>
        <x:v>-500</x:v>
      </x:c>
      <x:c r="H16" s="68" t="n">
        <x:f>IF(OR(D16="",C16=0),"",D16/C16)</x:f>
        <x:v>0.9761904761904762</x:v>
      </x:c>
      <x:c r="I16" s="47" t="str">
        <x:f>IF(C16=0,"دون هدف",IF(AND(A16&lt;='الإعدادات'!$B$10,D16&gt;=C16),"محقق",IF(F16&gt;=C16,"على المسار","معرض للخطر")))</x:f>
        <x:v>معرض للخطر</x:v>
      </x:c>
      <x:c r="J16" s="67" t="n">
        <x:f>IF(A16&gt;'الإعدادات'!$B$10,"",COUNTIFS('المبيعات-الفعلية'!$J$11:$J$210,A16,'المبيعات-الفعلية'!$K$11:$K$210,'الإعدادات'!$B$7,'المبيعات-الفعلية'!$H$11:$H$210,"نعم",'المبيعات-الفعلية'!$I$11:$I$210,"مسجلة"))</x:f>
        <x:v>1</x:v>
      </x:c>
    </x:row>
    <x:row r="17">
      <x:c r="A17" s="47" t="n">
        <x:v>7</x:v>
      </x:c>
      <x:c r="B17" s="47" t="str">
        <x:f>'خطة-المبيعات'!B17</x:f>
        <x:v>يوليو</x:v>
      </x:c>
      <x:c r="C17" s="65" t="n">
        <x:f>'خطة-المبيعات'!C17</x:f>
        <x:v>22000</x:v>
      </x:c>
      <x:c r="D17" s="65" t="n">
        <x:f>IF(A17&gt;'الإعدادات'!$B$10,"",SUMIFS('المبيعات-الفعلية'!$G$11:$G$210,'المبيعات-الفعلية'!$J$11:$J$210,A17,'المبيعات-الفعلية'!$K$11:$K$210,'الإعدادات'!$B$7,'المبيعات-الفعلية'!$I$11:$I$210,"مسجلة"))</x:f>
        <x:v>23000</x:v>
      </x:c>
      <x:c r="E17" s="68" t="n">
        <x:f>'خطة-المبيعات'!E17</x:f>
        <x:v>0</x:v>
      </x:c>
      <x:c r="F17" s="65" t="n">
        <x:f>IF(A17&lt;'الإعدادات'!$B$10,D17,C17*(1+IF(E17="",0,E17)))</x:f>
        <x:v>23000</x:v>
      </x:c>
      <x:c r="G17" s="65" t="n">
        <x:f>IF(D17="","",D17-C17)</x:f>
        <x:v>1000</x:v>
      </x:c>
      <x:c r="H17" s="68" t="n">
        <x:f>IF(OR(D17="",C17=0),"",D17/C17)</x:f>
        <x:v>1.0454545454545454</x:v>
      </x:c>
      <x:c r="I17" s="47" t="str">
        <x:f>IF(C17=0,"دون هدف",IF(AND(A17&lt;='الإعدادات'!$B$10,D17&gt;=C17),"محقق",IF(F17&gt;=C17,"على المسار","معرض للخطر")))</x:f>
        <x:v>محقق</x:v>
      </x:c>
      <x:c r="J17" s="67" t="n">
        <x:f>IF(A17&gt;'الإعدادات'!$B$10,"",COUNTIFS('المبيعات-الفعلية'!$J$11:$J$210,A17,'المبيعات-الفعلية'!$K$11:$K$210,'الإعدادات'!$B$7,'المبيعات-الفعلية'!$H$11:$H$210,"نعم",'المبيعات-الفعلية'!$I$11:$I$210,"مسجلة"))</x:f>
        <x:v>1</x:v>
      </x:c>
    </x:row>
    <x:row r="18">
      <x:c r="A18" s="47" t="n">
        <x:v>8</x:v>
      </x:c>
      <x:c r="B18" s="47" t="str">
        <x:f>'خطة-المبيعات'!B18</x:f>
        <x:v>أغسطس</x:v>
      </x:c>
      <x:c r="C18" s="65" t="n">
        <x:f>'خطة-المبيعات'!C18</x:f>
        <x:v>22000</x:v>
      </x:c>
      <x:c r="D18" s="65" t="n">
        <x:f>IF(A18&gt;'الإعدادات'!$B$10,"",SUMIFS('المبيعات-الفعلية'!$G$11:$G$210,'المبيعات-الفعلية'!$J$11:$J$210,A18,'المبيعات-الفعلية'!$K$11:$K$210,'الإعدادات'!$B$7,'المبيعات-الفعلية'!$I$11:$I$210,"مسجلة"))</x:f>
        <x:v>8000</x:v>
      </x:c>
      <x:c r="E18" s="68" t="n">
        <x:f>'خطة-المبيعات'!E18</x:f>
        <x:v>-0.05</x:v>
      </x:c>
      <x:c r="F18" s="65" t="n">
        <x:f>IF(A18&lt;'الإعدادات'!$B$10,D18,C18*(1+IF(E18="",0,E18)))</x:f>
        <x:v>20900</x:v>
      </x:c>
      <x:c r="G18" s="65" t="n">
        <x:f>IF(D18="","",D18-C18)</x:f>
        <x:v>-14000</x:v>
      </x:c>
      <x:c r="H18" s="68" t="n">
        <x:f>IF(OR(D18="",C18=0),"",D18/C18)</x:f>
        <x:v>0.36363636363636365</x:v>
      </x:c>
      <x:c r="I18" s="47" t="str">
        <x:f>IF(C18=0,"دون هدف",IF(AND(A18&lt;='الإعدادات'!$B$10,D18&gt;=C18),"محقق",IF(F18&gt;=C18,"على المسار","معرض للخطر")))</x:f>
        <x:v>معرض للخطر</x:v>
      </x:c>
      <x:c r="J18" s="67" t="n">
        <x:f>IF(A18&gt;'الإعدادات'!$B$10,"",COUNTIFS('المبيعات-الفعلية'!$J$11:$J$210,A18,'المبيعات-الفعلية'!$K$11:$K$210,'الإعدادات'!$B$7,'المبيعات-الفعلية'!$H$11:$H$210,"نعم",'المبيعات-الفعلية'!$I$11:$I$210,"مسجلة"))</x:f>
        <x:v>1</x:v>
      </x:c>
    </x:row>
    <x:row r="19">
      <x:c r="A19" s="47" t="n">
        <x:v>9</x:v>
      </x:c>
      <x:c r="B19" s="47" t="str">
        <x:f>'خطة-المبيعات'!B19</x:f>
        <x:v>سبتمبر</x:v>
      </x:c>
      <x:c r="C19" s="65" t="n">
        <x:f>'خطة-المبيعات'!C19</x:f>
        <x:v>20000</x:v>
      </x:c>
      <x:c r="D19" s="65" t="str">
        <x:f>IF(A19&gt;'الإعدادات'!$B$10,"",SUMIFS('المبيعات-الفعلية'!$G$11:$G$210,'المبيعات-الفعلية'!$J$11:$J$210,A19,'المبيعات-الفعلية'!$K$11:$K$210,'الإعدادات'!$B$7,'المبيعات-الفعلية'!$I$11:$I$210,"مسجلة"))</x:f>
      </x:c>
      <x:c r="E19" s="68" t="n">
        <x:f>'خطة-المبيعات'!E19</x:f>
        <x:v>0</x:v>
      </x:c>
      <x:c r="F19" s="65" t="n">
        <x:f>IF(A19&lt;'الإعدادات'!$B$10,D19,C19*(1+IF(E19="",0,E19)))</x:f>
        <x:v>20000</x:v>
      </x:c>
      <x:c r="G19" s="65" t="str">
        <x:f>IF(D19="","",D19-C19)</x:f>
      </x:c>
      <x:c r="H19" s="68" t="str">
        <x:f>IF(OR(D19="",C19=0),"",D19/C19)</x:f>
      </x:c>
      <x:c r="I19" s="47" t="str">
        <x:f>IF(C19=0,"دون هدف",IF(AND(A19&lt;='الإعدادات'!$B$10,D19&gt;=C19),"محقق",IF(F19&gt;=C19,"على المسار","معرض للخطر")))</x:f>
        <x:v>على المسار</x:v>
      </x:c>
      <x:c r="J19" s="67" t="str">
        <x:f>IF(A19&gt;'الإعدادات'!$B$10,"",COUNTIFS('المبيعات-الفعلية'!$J$11:$J$210,A19,'المبيعات-الفعلية'!$K$11:$K$210,'الإعدادات'!$B$7,'المبيعات-الفعلية'!$H$11:$H$210,"نعم",'المبيعات-الفعلية'!$I$11:$I$210,"مسجلة"))</x:f>
      </x:c>
    </x:row>
    <x:row r="20">
      <x:c r="A20" s="47" t="n">
        <x:v>10</x:v>
      </x:c>
      <x:c r="B20" s="47" t="str">
        <x:f>'خطة-المبيعات'!B20</x:f>
        <x:v>أكتوبر</x:v>
      </x:c>
      <x:c r="C20" s="65" t="n">
        <x:f>'خطة-المبيعات'!C20</x:f>
        <x:v>20000</x:v>
      </x:c>
      <x:c r="D20" s="65" t="str">
        <x:f>IF(A20&gt;'الإعدادات'!$B$10,"",SUMIFS('المبيعات-الفعلية'!$G$11:$G$210,'المبيعات-الفعلية'!$J$11:$J$210,A20,'المبيعات-الفعلية'!$K$11:$K$210,'الإعدادات'!$B$7,'المبيعات-الفعلية'!$I$11:$I$210,"مسجلة"))</x:f>
      </x:c>
      <x:c r="E20" s="68" t="n">
        <x:f>'خطة-المبيعات'!E20</x:f>
        <x:v>0.05</x:v>
      </x:c>
      <x:c r="F20" s="65" t="n">
        <x:f>IF(A20&lt;'الإعدادات'!$B$10,D20,C20*(1+IF(E20="",0,E20)))</x:f>
        <x:v>21000</x:v>
      </x:c>
      <x:c r="G20" s="65" t="str">
        <x:f>IF(D20="","",D20-C20)</x:f>
      </x:c>
      <x:c r="H20" s="68" t="str">
        <x:f>IF(OR(D20="",C20=0),"",D20/C20)</x:f>
      </x:c>
      <x:c r="I20" s="47" t="str">
        <x:f>IF(C20=0,"دون هدف",IF(AND(A20&lt;='الإعدادات'!$B$10,D20&gt;=C20),"محقق",IF(F20&gt;=C20,"على المسار","معرض للخطر")))</x:f>
        <x:v>على المسار</x:v>
      </x:c>
      <x:c r="J20" s="67" t="str">
        <x:f>IF(A20&gt;'الإعدادات'!$B$10,"",COUNTIFS('المبيعات-الفعلية'!$J$11:$J$210,A20,'المبيعات-الفعلية'!$K$11:$K$210,'الإعدادات'!$B$7,'المبيعات-الفعلية'!$H$11:$H$210,"نعم",'المبيعات-الفعلية'!$I$11:$I$210,"مسجلة"))</x:f>
      </x:c>
    </x:row>
    <x:row r="21">
      <x:c r="A21" s="47" t="n">
        <x:v>11</x:v>
      </x:c>
      <x:c r="B21" s="47" t="str">
        <x:f>'خطة-المبيعات'!B21</x:f>
        <x:v>نوفمبر</x:v>
      </x:c>
      <x:c r="C21" s="65" t="n">
        <x:f>'خطة-المبيعات'!C21</x:f>
        <x:v>19000</x:v>
      </x:c>
      <x:c r="D21" s="65" t="str">
        <x:f>IF(A21&gt;'الإعدادات'!$B$10,"",SUMIFS('المبيعات-الفعلية'!$G$11:$G$210,'المبيعات-الفعلية'!$J$11:$J$210,A21,'المبيعات-الفعلية'!$K$11:$K$210,'الإعدادات'!$B$7,'المبيعات-الفعلية'!$I$11:$I$210,"مسجلة"))</x:f>
      </x:c>
      <x:c r="E21" s="68" t="n">
        <x:f>'خطة-المبيعات'!E21</x:f>
        <x:v>0</x:v>
      </x:c>
      <x:c r="F21" s="65" t="n">
        <x:f>IF(A21&lt;'الإعدادات'!$B$10,D21,C21*(1+IF(E21="",0,E21)))</x:f>
        <x:v>19000</x:v>
      </x:c>
      <x:c r="G21" s="65" t="str">
        <x:f>IF(D21="","",D21-C21)</x:f>
      </x:c>
      <x:c r="H21" s="68" t="str">
        <x:f>IF(OR(D21="",C21=0),"",D21/C21)</x:f>
      </x:c>
      <x:c r="I21" s="47" t="str">
        <x:f>IF(C21=0,"دون هدف",IF(AND(A21&lt;='الإعدادات'!$B$10,D21&gt;=C21),"محقق",IF(F21&gt;=C21,"على المسار","معرض للخطر")))</x:f>
        <x:v>على المسار</x:v>
      </x:c>
      <x:c r="J21" s="67" t="str">
        <x:f>IF(A21&gt;'الإعدادات'!$B$10,"",COUNTIFS('المبيعات-الفعلية'!$J$11:$J$210,A21,'المبيعات-الفعلية'!$K$11:$K$210,'الإعدادات'!$B$7,'المبيعات-الفعلية'!$H$11:$H$210,"نعم",'المبيعات-الفعلية'!$I$11:$I$210,"مسجلة"))</x:f>
      </x:c>
    </x:row>
    <x:row r="22">
      <x:c r="A22" s="47" t="n">
        <x:v>12</x:v>
      </x:c>
      <x:c r="B22" s="47" t="str">
        <x:f>'خطة-المبيعات'!B22</x:f>
        <x:v>ديسمبر</x:v>
      </x:c>
      <x:c r="C22" s="65" t="n">
        <x:f>'خطة-المبيعات'!C22</x:f>
        <x:v>19000</x:v>
      </x:c>
      <x:c r="D22" s="65" t="str">
        <x:f>IF(A22&gt;'الإعدادات'!$B$10,"",SUMIFS('المبيعات-الفعلية'!$G$11:$G$210,'المبيعات-الفعلية'!$J$11:$J$210,A22,'المبيعات-الفعلية'!$K$11:$K$210,'الإعدادات'!$B$7,'المبيعات-الفعلية'!$I$11:$I$210,"مسجلة"))</x:f>
      </x:c>
      <x:c r="E22" s="68" t="n">
        <x:f>'خطة-المبيعات'!E22</x:f>
        <x:v>0.1</x:v>
      </x:c>
      <x:c r="F22" s="65" t="n">
        <x:f>IF(A22&lt;'الإعدادات'!$B$10,D22,C22*(1+IF(E22="",0,E22)))</x:f>
        <x:v>20900</x:v>
      </x:c>
      <x:c r="G22" s="65" t="str">
        <x:f>IF(D22="","",D22-C22)</x:f>
      </x:c>
      <x:c r="H22" s="68" t="str">
        <x:f>IF(OR(D22="",C22=0),"",D22/C22)</x:f>
      </x:c>
      <x:c r="I22" s="47" t="str">
        <x:f>IF(C22=0,"دون هدف",IF(AND(A22&lt;='الإعدادات'!$B$10,D22&gt;=C22),"محقق",IF(F22&gt;=C22,"على المسار","معرض للخطر")))</x:f>
        <x:v>على المسار</x:v>
      </x:c>
      <x:c r="J22" s="67" t="str">
        <x:f>IF(A22&gt;'الإعدادات'!$B$10,"",COUNTIFS('المبيعات-الفعلية'!$J$11:$J$210,A22,'المبيعات-الفعلية'!$K$11:$K$210,'الإعدادات'!$B$7,'المبيعات-الفعلية'!$H$11:$H$210,"نعم",'المبيعات-الفعلية'!$I$11:$I$210,"مسجلة"))</x:f>
      </x:c>
    </x:row>
    <x:row r="23">
      <x:c r="A23" s="3"/>
      <x:c r="B23" s="3"/>
      <x:c r="C23" s="3"/>
      <x:c r="D23" s="3"/>
      <x:c r="E23" s="3"/>
      <x:c r="F23" s="3"/>
      <x:c r="G23" s="3"/>
      <x:c r="H23" s="3"/>
      <x:c r="I23" s="3"/>
      <x:c r="J23" s="3"/>
    </x:row>
  </x:sheetData>
  <x:mergeCells>
    <x:mergeCell ref="A1:J2"/>
    <x:mergeCell ref="A3:J3"/>
  </x:mergeCells>
  <x:conditionalFormatting sqref="I11:I22">
    <x:cfRule type="containsText" dxfId="4" priority="1" operator="containsText" text="محقق"/>
    <x:cfRule type="containsText" dxfId="5" priority="2" operator="containsText" text="على المسار"/>
    <x:cfRule type="containsText" dxfId="6" priority="3" operator="containsText" text="معرض للخطر"/>
  </x:conditionalFormatting>
  <x:pageMargins left="0.7" right="0.7" top="0.75" bottom="0.75" header="0.3" footer="0.3"/>
  <x:tableParts count="1">
    <x:tablePart xmlns:r="http://schemas.openxmlformats.org/officeDocument/2006/relationships" r:id="Rab941a1d0425434b"/>
  </x:tableParts>
</x:worksheet>
</file>

<file path=xl/worksheets/sheet6.xml><?xml version="1.0" encoding="utf-8"?>
<x:worksheet xmlns:x="http://schemas.openxmlformats.org/spreadsheetml/2006/main">
  <x:sheetViews>
    <x:sheetView showGridLines="0" workbookViewId="0" rightToLeft="1"/>
  </x:sheetViews>
  <x:sheetFormatPr defaultRowHeight="15"/>
  <x:cols>
    <x:col min="1" max="1" width="20" hidden="0" customWidth="1"/>
    <x:col min="2" max="2" width="16" hidden="0" customWidth="1"/>
    <x:col min="3" max="3" width="18" hidden="0" customWidth="1"/>
    <x:col min="4" max="4" width="19" hidden="0" customWidth="1"/>
    <x:col min="5" max="5" width="19" hidden="0" customWidth="1"/>
    <x:col min="6" max="6" width="19" hidden="0" customWidth="1"/>
    <x:col min="7" max="7" width="19" hidden="0" customWidth="1"/>
    <x:col min="8" max="8" width="16" hidden="0" customWidth="1"/>
    <x:col min="9" max="9" width="17" hidden="0" customWidth="1"/>
  </x:cols>
  <x:sheetData>
    <x:row r="1" ht="26" customHeight="1">
      <x:c r="A1" s="5" t="str">
        <x:v>ملخص الفريق</x:v>
      </x:c>
      <x:c r="B1" s="5"/>
      <x:c r="C1" s="5"/>
      <x:c r="D1" s="5"/>
      <x:c r="E1" s="5"/>
      <x:c r="F1" s="5"/>
      <x:c r="G1" s="5"/>
      <x:c r="H1" s="5"/>
      <x:c r="I1" s="5"/>
    </x:row>
    <x:row r="2" ht="26" customHeight="1">
      <x:c r="A2" s="5"/>
      <x:c r="B2" s="5"/>
      <x:c r="C2" s="5"/>
      <x:c r="D2" s="5"/>
      <x:c r="E2" s="5"/>
      <x:c r="F2" s="5"/>
      <x:c r="G2" s="5"/>
      <x:c r="H2" s="5"/>
      <x:c r="I2" s="5"/>
    </x:row>
    <x:row r="3" ht="25" customHeight="1">
      <x:c r="A3" s="8" t="str">
        <x:v>راجع توزيع الأهداف والأداء الفعلي واكتساب العملاء لكل مسؤول حتى تاريخ التقرير.</x:v>
      </x:c>
      <x:c r="B3" s="8"/>
      <x:c r="C3" s="8"/>
      <x:c r="D3" s="8"/>
      <x:c r="E3" s="8"/>
      <x:c r="F3" s="8"/>
      <x:c r="G3" s="8"/>
      <x:c r="H3" s="8"/>
      <x:c r="I3" s="8"/>
    </x:row>
    <x:row r="4">
      <x:c r="A4" s="3"/>
      <x:c r="B4" s="3"/>
      <x:c r="C4" s="3"/>
      <x:c r="D4" s="3"/>
      <x:c r="E4" s="3"/>
      <x:c r="F4" s="3"/>
      <x:c r="G4" s="3"/>
      <x:c r="H4" s="3"/>
      <x:c r="I4" s="3"/>
    </x:row>
    <x:row r="5">
      <x:c r="A5" s="77" t="str">
        <x:v>توزع الأهداف وفق الحصص المحددة في الإعدادات. أعد موازنتها عند تغير المسؤوليات.</x:v>
      </x:c>
      <x:c r="B5" s="78"/>
      <x:c r="C5" s="78"/>
      <x:c r="D5" s="78"/>
      <x:c r="E5" s="78"/>
      <x:c r="F5" s="78"/>
      <x:c r="G5" s="78"/>
      <x:c r="H5" s="78"/>
      <x:c r="I5" s="79"/>
    </x:row>
    <x:row r="6">
      <x:c r="A6" s="80"/>
      <x:c r="B6" s="81"/>
      <x:c r="C6" s="81"/>
      <x:c r="D6" s="81"/>
      <x:c r="E6" s="81"/>
      <x:c r="F6" s="81"/>
      <x:c r="G6" s="81"/>
      <x:c r="H6" s="81"/>
      <x:c r="I6" s="82"/>
    </x:row>
    <x:row r="7">
      <x:c r="A7" s="3"/>
      <x:c r="B7" s="3"/>
      <x:c r="C7" s="3"/>
      <x:c r="D7" s="3"/>
      <x:c r="E7" s="3"/>
      <x:c r="F7" s="3"/>
      <x:c r="G7" s="3"/>
      <x:c r="H7" s="3"/>
      <x:c r="I7" s="3"/>
    </x:row>
    <x:row r="8">
      <x:c r="A8" s="3"/>
      <x:c r="B8" s="3"/>
      <x:c r="C8" s="3"/>
      <x:c r="D8" s="3"/>
      <x:c r="E8" s="3"/>
      <x:c r="F8" s="3"/>
      <x:c r="G8" s="3"/>
      <x:c r="H8" s="3"/>
      <x:c r="I8" s="3"/>
    </x:row>
    <x:row r="9">
      <x:c r="A9" s="3"/>
      <x:c r="B9" s="3"/>
      <x:c r="C9" s="3"/>
      <x:c r="D9" s="3"/>
      <x:c r="E9" s="3"/>
      <x:c r="F9" s="3"/>
      <x:c r="G9" s="3"/>
      <x:c r="H9" s="3"/>
      <x:c r="I9" s="3"/>
    </x:row>
    <x:row r="10" ht="45" customHeight="1">
      <x:c r="A10" s="57" t="str">
        <x:v>المسؤول</x:v>
      </x:c>
      <x:c r="B10" s="57" t="str">
        <x:v>حصة الهدف</x:v>
      </x:c>
      <x:c r="C10" s="57" t="str">
        <x:v>الهدف السنوي</x:v>
      </x:c>
      <x:c r="D10" s="57" t="str">
        <x:v>الهدف حتى تاريخه</x:v>
      </x:c>
      <x:c r="E10" s="57" t="str">
        <x:v>الفعلي حتى تاريخه</x:v>
      </x:c>
      <x:c r="F10" s="57" t="str">
        <x:v>الانحراف حتى تاريخه</x:v>
      </x:c>
      <x:c r="G10" s="57" t="str">
        <x:v>نسبة الإنجاز ٪</x:v>
      </x:c>
      <x:c r="H10" s="57" t="str">
        <x:v>المبيعات المسجلة</x:v>
      </x:c>
      <x:c r="I10" s="57" t="str">
        <x:v>العملاء الجدد</x:v>
      </x:c>
    </x:row>
    <x:row r="11">
      <x:c r="A11" s="47" t="str">
        <x:f>'الإعدادات'!D7</x:f>
        <x:v>ليلى منصور</x:v>
      </x:c>
      <x:c r="B11" s="68" t="n">
        <x:f>'الإعدادات'!E7</x:f>
        <x:v>0.34</x:v>
      </x:c>
      <x:c r="C11" s="65" t="n">
        <x:f>SUM('خطة-المبيعات'!$C$11:$C$22)*B11</x:f>
        <x:v>81600</x:v>
      </x:c>
      <x:c r="D11" s="65" t="n">
        <x:f>SUMIF('خطة-المبيعات'!$A$11:$A$22,"&lt;="&amp;'الإعدادات'!$B$10,'خطة-المبيعات'!$C$11:$C$22)*B11</x:f>
        <x:v>55080.00000000001</x:v>
      </x:c>
      <x:c r="E11" s="65" t="n">
        <x:f>SUMIFS('المبيعات-الفعلية'!$G$11:$G$210,'المبيعات-الفعلية'!$D$11:$D$210,A11,'المبيعات-الفعلية'!$K$11:$K$210,'الإعدادات'!$B$7,'المبيعات-الفعلية'!$J$11:$J$210,"&lt;="&amp;'الإعدادات'!$B$10,'المبيعات-الفعلية'!$I$11:$I$210,"مسجلة")</x:f>
        <x:v>50000</x:v>
      </x:c>
      <x:c r="F11" s="65" t="n">
        <x:f>E11-D11</x:f>
        <x:v>-5080.000000000007</x:v>
      </x:c>
      <x:c r="G11" s="68" t="n">
        <x:f>IF(D11=0,0,E11/D11)</x:f>
        <x:v>0.9077705156136527</x:v>
      </x:c>
      <x:c r="H11" s="67" t="n">
        <x:f>COUNTIFS('المبيعات-الفعلية'!$D$11:$D$210,A11,'المبيعات-الفعلية'!$K$11:$K$210,'الإعدادات'!$B$7,'المبيعات-الفعلية'!$J$11:$J$210,"&lt;="&amp;'الإعدادات'!$B$10,'المبيعات-الفعلية'!$I$11:$I$210,"مسجلة")</x:f>
        <x:v>5</x:v>
      </x:c>
      <x:c r="I11" s="67" t="n">
        <x:f>COUNTIFS('المبيعات-الفعلية'!$D$11:$D$210,A11,'المبيعات-الفعلية'!$K$11:$K$210,'الإعدادات'!$B$7,'المبيعات-الفعلية'!$J$11:$J$210,"&lt;="&amp;'الإعدادات'!$B$10,'المبيعات-الفعلية'!$H$11:$H$210,"نعم",'المبيعات-الفعلية'!$I$11:$I$210,"مسجلة")</x:f>
        <x:v>4</x:v>
      </x:c>
    </x:row>
    <x:row r="12">
      <x:c r="A12" s="47" t="str">
        <x:f>'الإعدادات'!D8</x:f>
        <x:v>عمر حسن</x:v>
      </x:c>
      <x:c r="B12" s="68" t="n">
        <x:f>'الإعدادات'!E8</x:f>
        <x:v>0.33</x:v>
      </x:c>
      <x:c r="C12" s="65" t="n">
        <x:f>SUM('خطة-المبيعات'!$C$11:$C$22)*B12</x:f>
        <x:v>79200</x:v>
      </x:c>
      <x:c r="D12" s="65" t="n">
        <x:f>SUMIF('خطة-المبيعات'!$A$11:$A$22,"&lt;="&amp;'الإعدادات'!$B$10,'خطة-المبيعات'!$C$11:$C$22)*B12</x:f>
        <x:v>53460</x:v>
      </x:c>
      <x:c r="E12" s="65" t="n">
        <x:f>SUMIFS('المبيعات-الفعلية'!$G$11:$G$210,'المبيعات-الفعلية'!$D$11:$D$210,A12,'المبيعات-الفعلية'!$K$11:$K$210,'الإعدادات'!$B$7,'المبيعات-الفعلية'!$J$11:$J$210,"&lt;="&amp;'الإعدادات'!$B$10,'المبيعات-الفعلية'!$I$11:$I$210,"مسجلة")</x:f>
        <x:v>49500</x:v>
      </x:c>
      <x:c r="F12" s="65" t="n">
        <x:f>E12-D12</x:f>
        <x:v>-3960</x:v>
      </x:c>
      <x:c r="G12" s="68" t="n">
        <x:f>IF(D12=0,0,E12/D12)</x:f>
        <x:v>0.9259259259259259</x:v>
      </x:c>
      <x:c r="H12" s="67" t="n">
        <x:f>COUNTIFS('المبيعات-الفعلية'!$D$11:$D$210,A12,'المبيعات-الفعلية'!$K$11:$K$210,'الإعدادات'!$B$7,'المبيعات-الفعلية'!$J$11:$J$210,"&lt;="&amp;'الإعدادات'!$B$10,'المبيعات-الفعلية'!$I$11:$I$210,"مسجلة")</x:f>
        <x:v>5</x:v>
      </x:c>
      <x:c r="I12" s="67" t="n">
        <x:f>COUNTIFS('المبيعات-الفعلية'!$D$11:$D$210,A12,'المبيعات-الفعلية'!$K$11:$K$210,'الإعدادات'!$B$7,'المبيعات-الفعلية'!$J$11:$J$210,"&lt;="&amp;'الإعدادات'!$B$10,'المبيعات-الفعلية'!$H$11:$H$210,"نعم",'المبيعات-الفعلية'!$I$11:$I$210,"مسجلة")</x:f>
        <x:v>2</x:v>
      </x:c>
    </x:row>
    <x:row r="13">
      <x:c r="A13" s="47" t="str">
        <x:f>'الإعدادات'!D9</x:f>
        <x:v>سارة كريم</x:v>
      </x:c>
      <x:c r="B13" s="68" t="n">
        <x:f>'الإعدادات'!E9</x:f>
        <x:v>0.33</x:v>
      </x:c>
      <x:c r="C13" s="65" t="n">
        <x:f>SUM('خطة-المبيعات'!$C$11:$C$22)*B13</x:f>
        <x:v>79200</x:v>
      </x:c>
      <x:c r="D13" s="65" t="n">
        <x:f>SUMIF('خطة-المبيعات'!$A$11:$A$22,"&lt;="&amp;'الإعدادات'!$B$10,'خطة-المبيعات'!$C$11:$C$22)*B13</x:f>
        <x:v>53460</x:v>
      </x:c>
      <x:c r="E13" s="65" t="n">
        <x:f>SUMIFS('المبيعات-الفعلية'!$G$11:$G$210,'المبيعات-الفعلية'!$D$11:$D$210,A13,'المبيعات-الفعلية'!$K$11:$K$210,'الإعدادات'!$B$7,'المبيعات-الفعلية'!$J$11:$J$210,"&lt;="&amp;'الإعدادات'!$B$10,'المبيعات-الفعلية'!$I$11:$I$210,"مسجلة")</x:f>
        <x:v>50500</x:v>
      </x:c>
      <x:c r="F13" s="65" t="n">
        <x:f>E13-D13</x:f>
        <x:v>-2960</x:v>
      </x:c>
      <x:c r="G13" s="68" t="n">
        <x:f>IF(D13=0,0,E13/D13)</x:f>
        <x:v>0.9446315001870558</x:v>
      </x:c>
      <x:c r="H13" s="67" t="n">
        <x:f>COUNTIFS('المبيعات-الفعلية'!$D$11:$D$210,A13,'المبيعات-الفعلية'!$K$11:$K$210,'الإعدادات'!$B$7,'المبيعات-الفعلية'!$J$11:$J$210,"&lt;="&amp;'الإعدادات'!$B$10,'المبيعات-الفعلية'!$I$11:$I$210,"مسجلة")</x:f>
        <x:v>5</x:v>
      </x:c>
      <x:c r="I13" s="67" t="n">
        <x:f>COUNTIFS('المبيعات-الفعلية'!$D$11:$D$210,A13,'المبيعات-الفعلية'!$K$11:$K$210,'الإعدادات'!$B$7,'المبيعات-الفعلية'!$J$11:$J$210,"&lt;="&amp;'الإعدادات'!$B$10,'المبيعات-الفعلية'!$H$11:$H$210,"نعم",'المبيعات-الفعلية'!$I$11:$I$210,"مسجلة")</x:f>
        <x:v>2</x:v>
      </x:c>
    </x:row>
    <x:row r="14">
      <x:c r="A14" s="3"/>
      <x:c r="B14" s="3"/>
      <x:c r="C14" s="3"/>
      <x:c r="D14" s="3"/>
      <x:c r="E14" s="3"/>
      <x:c r="F14" s="3"/>
      <x:c r="G14" s="3"/>
      <x:c r="H14" s="3"/>
      <x:c r="I14" s="3"/>
    </x:row>
    <x:row r="15">
      <x:c r="A15" s="3"/>
      <x:c r="B15" s="3"/>
      <x:c r="C15" s="3"/>
      <x:c r="D15" s="3"/>
      <x:c r="E15" s="3"/>
      <x:c r="F15" s="3"/>
      <x:c r="G15" s="3"/>
      <x:c r="H15" s="3"/>
      <x:c r="I15" s="3"/>
    </x:row>
    <x:row r="16">
      <x:c r="A16" s="3"/>
      <x:c r="B16" s="3"/>
      <x:c r="C16" s="3"/>
      <x:c r="D16" s="3"/>
      <x:c r="E16" s="3"/>
      <x:c r="F16" s="3"/>
      <x:c r="G16" s="3"/>
      <x:c r="H16" s="3"/>
      <x:c r="I16" s="3"/>
    </x:row>
    <x:row r="17">
      <x:c r="A17" s="3"/>
      <x:c r="B17" s="3"/>
      <x:c r="C17" s="3"/>
      <x:c r="D17" s="3"/>
      <x:c r="E17" s="3"/>
      <x:c r="F17" s="3"/>
      <x:c r="G17" s="3"/>
      <x:c r="H17" s="3"/>
      <x:c r="I17" s="3"/>
    </x:row>
    <x:row r="18">
      <x:c r="A18" s="3"/>
      <x:c r="B18" s="3"/>
      <x:c r="C18" s="3"/>
      <x:c r="D18" s="3"/>
      <x:c r="E18" s="3"/>
      <x:c r="F18" s="3"/>
      <x:c r="G18" s="3"/>
      <x:c r="H18" s="3"/>
      <x:c r="I18" s="3"/>
    </x:row>
  </x:sheetData>
  <x:mergeCells>
    <x:mergeCell ref="A1:I2"/>
    <x:mergeCell ref="A3:I3"/>
    <x:mergeCell ref="A5:I6"/>
  </x:mergeCells>
  <x:conditionalFormatting sqref="F11:F13">
    <x:cfRule type="cellIs" dxfId="7" priority="1" operator="lessThan">
      <x:formula>0</x:formula>
    </x:cfRule>
  </x:conditionalFormatting>
  <x:conditionalFormatting sqref="G11:G13">
    <x:cfRule type="cellIs" dxfId="8" priority="2" operator="greaterThanOrEqual">
      <x:formula>1</x:formula>
    </x:cfRule>
  </x:conditionalFormatting>
  <x:pageMargins left="0.7" right="0.7" top="0.75" bottom="0.75" header="0.3" footer="0.3"/>
</x:worksheet>
</file>

<file path=xl/worksheets/sheet7.xml><?xml version="1.0" encoding="utf-8"?>
<x:worksheet xmlns:x="http://schemas.openxmlformats.org/spreadsheetml/2006/main">
  <x:sheetViews>
    <x:sheetView showGridLines="0" workbookViewId="0" rightToLeft="1"/>
  </x:sheetViews>
  <x:sheetFormatPr defaultRowHeight="15"/>
  <x:cols>
    <x:col min="1" max="1" width="20" hidden="0" customWidth="1"/>
    <x:col min="2" max="2" width="18" hidden="0" customWidth="1"/>
    <x:col min="3" max="3" width="20" hidden="0" customWidth="1"/>
    <x:col min="4" max="4" width="3" hidden="0" customWidth="1"/>
    <x:col min="5" max="5" width="22" hidden="0" customWidth="1"/>
    <x:col min="6" max="6" width="18" hidden="0" customWidth="1"/>
    <x:col min="7" max="7" width="3" hidden="0" customWidth="1"/>
    <x:col min="8" max="8" width="20" hidden="0" customWidth="1"/>
    <x:col min="9" max="9" width="20" hidden="0" customWidth="1"/>
    <x:col min="10" max="10" width="20" hidden="0" customWidth="1"/>
  </x:cols>
  <x:sheetData>
    <x:row r="1" ht="26" customHeight="1">
      <x:c r="A1" s="5" t="str">
        <x:v>لوحة المعلومات</x:v>
      </x:c>
      <x:c r="B1" s="5"/>
      <x:c r="C1" s="5"/>
      <x:c r="D1" s="5"/>
      <x:c r="E1" s="5"/>
      <x:c r="F1" s="5"/>
      <x:c r="G1" s="5"/>
      <x:c r="H1" s="5"/>
      <x:c r="I1" s="5"/>
      <x:c r="J1" s="5"/>
    </x:row>
    <x:row r="2" ht="26" customHeight="1">
      <x:c r="A2" s="5"/>
      <x:c r="B2" s="5"/>
      <x:c r="C2" s="5"/>
      <x:c r="D2" s="5"/>
      <x:c r="E2" s="5"/>
      <x:c r="F2" s="5"/>
      <x:c r="G2" s="5"/>
      <x:c r="H2" s="5"/>
      <x:c r="I2" s="5"/>
      <x:c r="J2" s="5"/>
    </x:row>
    <x:row r="3" ht="25" customHeight="1">
      <x:c r="A3" s="8" t="str">
        <x:v>عرض إداري موجز لإنجاز الأهداف والتوقع السنوي المتجدد.</x:v>
      </x:c>
      <x:c r="B3" s="8"/>
      <x:c r="C3" s="8"/>
      <x:c r="D3" s="8"/>
      <x:c r="E3" s="8"/>
      <x:c r="F3" s="8"/>
      <x:c r="G3" s="8"/>
      <x:c r="H3" s="8"/>
      <x:c r="I3" s="8"/>
      <x:c r="J3" s="8"/>
    </x:row>
    <x:row r="4">
      <x:c r="A4" s="3"/>
      <x:c r="B4" s="3"/>
      <x:c r="C4" s="3"/>
      <x:c r="D4" s="3"/>
      <x:c r="E4" s="3"/>
      <x:c r="F4" s="3"/>
      <x:c r="G4" s="3"/>
      <x:c r="H4" s="3"/>
      <x:c r="I4" s="3"/>
      <x:c r="J4" s="3"/>
    </x:row>
    <x:row r="5" ht="27" customHeight="1">
      <x:c r="A5" s="87" t="str">
        <x:v>هدف الإيرادات السنوي</x:v>
      </x:c>
      <x:c r="B5" s="88"/>
      <x:c r="C5" s="87" t="str">
        <x:v>الهدف حتى تاريخه</x:v>
      </x:c>
      <x:c r="D5" s="88"/>
      <x:c r="E5" s="87" t="str">
        <x:v>الإيرادات الفعلية حتى تاريخه</x:v>
      </x:c>
      <x:c r="F5" s="88"/>
      <x:c r="G5" s="87" t="str">
        <x:v>الانحراف حتى تاريخه</x:v>
      </x:c>
      <x:c r="H5" s="88"/>
      <x:c r="I5" s="3"/>
      <x:c r="J5" s="3"/>
    </x:row>
    <x:row r="6" ht="27" customHeight="1">
      <x:c r="A6" s="98" t="n">
        <x:f>SUM('خطة-المبيعات'!$C$11:$C$22)</x:f>
        <x:v>240000</x:v>
      </x:c>
      <x:c r="B6" s="99"/>
      <x:c r="C6" s="98" t="n">
        <x:f>SUMIF('خطة-المبيعات'!$A$11:$A$22,"&lt;="&amp;'الإعدادات'!$B$10,'خطة-المبيعات'!$C$11:$C$22)</x:f>
        <x:v>162000</x:v>
      </x:c>
      <x:c r="D6" s="99"/>
      <x:c r="E6" s="98" t="n">
        <x:f>SUM('الملخص-الشهري'!$D$11:$D$22)</x:f>
        <x:v>150000</x:v>
      </x:c>
      <x:c r="F6" s="99"/>
      <x:c r="G6" s="98" t="n">
        <x:f>E6-C6</x:f>
        <x:v>-12000</x:v>
      </x:c>
      <x:c r="H6" s="99"/>
      <x:c r="I6" s="3"/>
      <x:c r="J6" s="3"/>
    </x:row>
    <x:row r="7" ht="27" customHeight="1">
      <x:c r="A7" s="100"/>
      <x:c r="B7" s="101"/>
      <x:c r="C7" s="100"/>
      <x:c r="D7" s="101"/>
      <x:c r="E7" s="100"/>
      <x:c r="F7" s="101"/>
      <x:c r="G7" s="100"/>
      <x:c r="H7" s="101"/>
      <x:c r="I7" s="3"/>
      <x:c r="J7" s="3"/>
    </x:row>
    <x:row r="8" ht="27" customHeight="1">
      <x:c r="A8" s="3"/>
      <x:c r="B8" s="3"/>
      <x:c r="C8" s="3"/>
      <x:c r="D8" s="3"/>
      <x:c r="E8" s="3"/>
      <x:c r="F8" s="3"/>
      <x:c r="G8" s="3"/>
      <x:c r="H8" s="3"/>
      <x:c r="I8" s="3"/>
      <x:c r="J8" s="3"/>
    </x:row>
    <x:row r="9" ht="27" customHeight="1">
      <x:c r="A9" s="87" t="str">
        <x:v>نسبة الإنجاز حتى تاريخه</x:v>
      </x:c>
      <x:c r="B9" s="88"/>
      <x:c r="C9" s="87" t="str">
        <x:v>التوقع السنوي</x:v>
      </x:c>
      <x:c r="D9" s="88"/>
      <x:c r="E9" s="87" t="str">
        <x:v>فجوة التوقع</x:v>
      </x:c>
      <x:c r="F9" s="88"/>
      <x:c r="G9" s="87" t="str">
        <x:v>العملاء الجدد حتى تاريخه</x:v>
      </x:c>
      <x:c r="H9" s="88"/>
      <x:c r="I9" s="3"/>
      <x:c r="J9" s="3"/>
    </x:row>
    <x:row r="10" ht="27" customHeight="1">
      <x:c r="A10" s="106" t="n">
        <x:f>IF(C6=0,0,E6/C6)</x:f>
        <x:v>0.9259259259259259</x:v>
      </x:c>
      <x:c r="B10" s="107"/>
      <x:c r="C10" s="98" t="n">
        <x:f>SUM('الملخص-الشهري'!$F$11:$F$22)</x:f>
        <x:v>243800</x:v>
      </x:c>
      <x:c r="D10" s="99"/>
      <x:c r="E10" s="98" t="n">
        <x:f>C10-A6</x:f>
        <x:v>3800</x:v>
      </x:c>
      <x:c r="F10" s="99"/>
      <x:c r="G10" s="114" t="n">
        <x:f>COUNTIFS('المبيعات-الفعلية'!$K$11:$K$210,'الإعدادات'!$B$7,'المبيعات-الفعلية'!$J$11:$J$210,"&lt;="&amp;'الإعدادات'!$B$10,'المبيعات-الفعلية'!$H$11:$H$210,"نعم",'المبيعات-الفعلية'!$I$11:$I$210,"مسجلة")</x:f>
        <x:v>8</x:v>
      </x:c>
      <x:c r="H10" s="115"/>
      <x:c r="I10" s="3"/>
      <x:c r="J10" s="3"/>
    </x:row>
    <x:row r="11" ht="27" customHeight="1">
      <x:c r="A11" s="108"/>
      <x:c r="B11" s="109"/>
      <x:c r="C11" s="100"/>
      <x:c r="D11" s="101"/>
      <x:c r="E11" s="100"/>
      <x:c r="F11" s="101"/>
      <x:c r="G11" s="116"/>
      <x:c r="H11" s="117"/>
      <x:c r="I11" s="3"/>
      <x:c r="J11" s="3"/>
    </x:row>
    <x:row r="12">
      <x:c r="A12" s="3"/>
      <x:c r="B12" s="3"/>
      <x:c r="C12" s="3"/>
      <x:c r="D12" s="3"/>
      <x:c r="E12" s="3"/>
      <x:c r="F12" s="3"/>
      <x:c r="G12" s="3"/>
      <x:c r="H12" s="3"/>
      <x:c r="I12" s="3"/>
      <x:c r="J12" s="3"/>
    </x:row>
    <x:row r="13">
      <x:c r="A13" s="3"/>
      <x:c r="B13" s="3"/>
      <x:c r="C13" s="3"/>
      <x:c r="D13" s="3"/>
      <x:c r="E13" s="3"/>
      <x:c r="F13" s="3"/>
      <x:c r="G13" s="3"/>
      <x:c r="H13" s="3"/>
      <x:c r="I13" s="3"/>
      <x:c r="J13" s="3"/>
    </x:row>
    <x:row r="14">
      <x:c r="A14" s="57" t="str">
        <x:v>الشهر</x:v>
      </x:c>
      <x:c r="B14" s="57" t="str">
        <x:v>هدف الإيرادات</x:v>
      </x:c>
      <x:c r="C14" s="57" t="str">
        <x:v>الإيرادات الفعلية</x:v>
      </x:c>
      <x:c r="D14" s="3"/>
      <x:c r="E14" s="57" t="str">
        <x:v>المسؤول</x:v>
      </x:c>
      <x:c r="F14" s="57" t="str">
        <x:v>الفعلي حتى تاريخه</x:v>
      </x:c>
      <x:c r="G14" s="3"/>
      <x:c r="H14" s="77" t="str">
        <x:v>ابدأ بأكبر فجوات الأداء، ثم حدّث تعديلات الشهر الحالي والأشهر المقبلة وفق افتراضات واقعية.</x:v>
      </x:c>
      <x:c r="I14" s="78"/>
      <x:c r="J14" s="79"/>
    </x:row>
    <x:row r="15">
      <x:c r="A15" s="47" t="str">
        <x:f>'الملخص-الشهري'!B11</x:f>
        <x:v>يناير</x:v>
      </x:c>
      <x:c r="B15" s="118" t="n">
        <x:f>'الملخص-الشهري'!C11</x:f>
        <x:v>18000</x:v>
      </x:c>
      <x:c r="C15" s="118" t="n">
        <x:f>IF('الملخص-الشهري'!D11="","",'الملخص-الشهري'!D11)</x:f>
        <x:v>17500</x:v>
      </x:c>
      <x:c r="D15" s="3"/>
      <x:c r="E15" s="47" t="str">
        <x:f>'ملخص-الفريق'!A11</x:f>
        <x:v>ليلى منصور</x:v>
      </x:c>
      <x:c r="F15" s="118" t="n">
        <x:f>'ملخص-الفريق'!E11</x:f>
        <x:v>50000</x:v>
      </x:c>
      <x:c r="G15" s="3"/>
      <x:c r="H15" s="121"/>
      <x:c r="I15" s="122"/>
      <x:c r="J15" s="123"/>
    </x:row>
    <x:row r="16">
      <x:c r="A16" s="47" t="str">
        <x:f>'الملخص-الشهري'!B12</x:f>
        <x:v>فبراير</x:v>
      </x:c>
      <x:c r="B16" s="118" t="n">
        <x:f>'الملخص-الشهري'!C12</x:f>
        <x:v>18000</x:v>
      </x:c>
      <x:c r="C16" s="118" t="n">
        <x:f>IF('الملخص-الشهري'!D12="","",'الملخص-الشهري'!D12)</x:f>
        <x:v>18500</x:v>
      </x:c>
      <x:c r="D16" s="3"/>
      <x:c r="E16" s="47" t="str">
        <x:f>'ملخص-الفريق'!A12</x:f>
        <x:v>عمر حسن</x:v>
      </x:c>
      <x:c r="F16" s="118" t="n">
        <x:f>'ملخص-الفريق'!E12</x:f>
        <x:v>49500</x:v>
      </x:c>
      <x:c r="G16" s="3"/>
      <x:c r="H16" s="121"/>
      <x:c r="I16" s="122"/>
      <x:c r="J16" s="123"/>
    </x:row>
    <x:row r="17">
      <x:c r="A17" s="47" t="str">
        <x:f>'الملخص-الشهري'!B13</x:f>
        <x:v>مارس</x:v>
      </x:c>
      <x:c r="B17" s="118" t="n">
        <x:f>'الملخص-الشهري'!C13</x:f>
        <x:v>20000</x:v>
      </x:c>
      <x:c r="C17" s="118" t="n">
        <x:f>IF('الملخص-الشهري'!D13="","",'الملخص-الشهري'!D13)</x:f>
        <x:v>21000</x:v>
      </x:c>
      <x:c r="D17" s="3"/>
      <x:c r="E17" s="47" t="str">
        <x:f>'ملخص-الفريق'!A13</x:f>
        <x:v>سارة كريم</x:v>
      </x:c>
      <x:c r="F17" s="118" t="n">
        <x:f>'ملخص-الفريق'!E13</x:f>
        <x:v>50500</x:v>
      </x:c>
      <x:c r="G17" s="3"/>
      <x:c r="H17" s="121"/>
      <x:c r="I17" s="122"/>
      <x:c r="J17" s="123"/>
    </x:row>
    <x:row r="18">
      <x:c r="A18" s="47" t="str">
        <x:f>'الملخص-الشهري'!B14</x:f>
        <x:v>أبريل</x:v>
      </x:c>
      <x:c r="B18" s="118" t="n">
        <x:f>'الملخص-الشهري'!C14</x:f>
        <x:v>20000</x:v>
      </x:c>
      <x:c r="C18" s="118" t="n">
        <x:f>IF('الملخص-الشهري'!D14="","",'الملخص-الشهري'!D14)</x:f>
        <x:v>19500</x:v>
      </x:c>
      <x:c r="D18" s="3"/>
      <x:c r="E18" s="3"/>
      <x:c r="F18" s="3"/>
      <x:c r="G18" s="3"/>
      <x:c r="H18" s="121"/>
      <x:c r="I18" s="122"/>
      <x:c r="J18" s="123"/>
    </x:row>
    <x:row r="19">
      <x:c r="A19" s="47" t="str">
        <x:f>'الملخص-الشهري'!B15</x:f>
        <x:v>مايو</x:v>
      </x:c>
      <x:c r="B19" s="118" t="n">
        <x:f>'الملخص-الشهري'!C15</x:f>
        <x:v>21000</x:v>
      </x:c>
      <x:c r="C19" s="118" t="n">
        <x:f>IF('الملخص-الشهري'!D15="","",'الملخص-الشهري'!D15)</x:f>
        <x:v>22000</x:v>
      </x:c>
      <x:c r="D19" s="3"/>
      <x:c r="E19" s="3"/>
      <x:c r="F19" s="3"/>
      <x:c r="G19" s="3"/>
      <x:c r="H19" s="121"/>
      <x:c r="I19" s="122"/>
      <x:c r="J19" s="123"/>
    </x:row>
    <x:row r="20">
      <x:c r="A20" s="47" t="str">
        <x:f>'الملخص-الشهري'!B16</x:f>
        <x:v>يونيو</x:v>
      </x:c>
      <x:c r="B20" s="118" t="n">
        <x:f>'الملخص-الشهري'!C16</x:f>
        <x:v>21000</x:v>
      </x:c>
      <x:c r="C20" s="118" t="n">
        <x:f>IF('الملخص-الشهري'!D16="","",'الملخص-الشهري'!D16)</x:f>
        <x:v>20500</x:v>
      </x:c>
      <x:c r="D20" s="3"/>
      <x:c r="E20" s="3"/>
      <x:c r="F20" s="3"/>
      <x:c r="G20" s="3"/>
      <x:c r="H20" s="80"/>
      <x:c r="I20" s="81"/>
      <x:c r="J20" s="82"/>
    </x:row>
    <x:row r="21">
      <x:c r="A21" s="47" t="str">
        <x:f>'الملخص-الشهري'!B17</x:f>
        <x:v>يوليو</x:v>
      </x:c>
      <x:c r="B21" s="118" t="n">
        <x:f>'الملخص-الشهري'!C17</x:f>
        <x:v>22000</x:v>
      </x:c>
      <x:c r="C21" s="118" t="n">
        <x:f>IF('الملخص-الشهري'!D17="","",'الملخص-الشهري'!D17)</x:f>
        <x:v>23000</x:v>
      </x:c>
      <x:c r="D21" s="3"/>
      <x:c r="E21" s="3"/>
      <x:c r="F21" s="3"/>
      <x:c r="G21" s="3"/>
      <x:c r="H21" s="3"/>
      <x:c r="I21" s="3"/>
      <x:c r="J21" s="3"/>
    </x:row>
    <x:row r="22">
      <x:c r="A22" s="47" t="str">
        <x:f>'الملخص-الشهري'!B18</x:f>
        <x:v>أغسطس</x:v>
      </x:c>
      <x:c r="B22" s="118" t="n">
        <x:f>'الملخص-الشهري'!C18</x:f>
        <x:v>22000</x:v>
      </x:c>
      <x:c r="C22" s="118" t="n">
        <x:f>IF('الملخص-الشهري'!D18="","",'الملخص-الشهري'!D18)</x:f>
        <x:v>8000</x:v>
      </x:c>
      <x:c r="D22" s="3"/>
      <x:c r="E22" s="3"/>
      <x:c r="F22" s="3"/>
      <x:c r="G22" s="3"/>
      <x:c r="H22" s="3"/>
      <x:c r="I22" s="3"/>
      <x:c r="J22" s="3"/>
    </x:row>
    <x:row r="23">
      <x:c r="A23" s="47" t="str">
        <x:f>'الملخص-الشهري'!B19</x:f>
        <x:v>سبتمبر</x:v>
      </x:c>
      <x:c r="B23" s="118" t="n">
        <x:f>'الملخص-الشهري'!C19</x:f>
        <x:v>20000</x:v>
      </x:c>
      <x:c r="C23" s="118" t="str">
        <x:f>IF('الملخص-الشهري'!D19="","",'الملخص-الشهري'!D19)</x:f>
      </x:c>
      <x:c r="D23" s="3"/>
      <x:c r="E23" s="3"/>
      <x:c r="F23" s="3"/>
      <x:c r="G23" s="3"/>
      <x:c r="H23" s="3"/>
      <x:c r="I23" s="3"/>
      <x:c r="J23" s="3"/>
    </x:row>
    <x:row r="24">
      <x:c r="A24" s="47" t="str">
        <x:f>'الملخص-الشهري'!B20</x:f>
        <x:v>أكتوبر</x:v>
      </x:c>
      <x:c r="B24" s="118" t="n">
        <x:f>'الملخص-الشهري'!C20</x:f>
        <x:v>20000</x:v>
      </x:c>
      <x:c r="C24" s="118" t="str">
        <x:f>IF('الملخص-الشهري'!D20="","",'الملخص-الشهري'!D20)</x:f>
      </x:c>
      <x:c r="D24" s="3"/>
      <x:c r="E24" s="3"/>
      <x:c r="F24" s="3"/>
      <x:c r="G24" s="3"/>
      <x:c r="H24" s="3"/>
      <x:c r="I24" s="3"/>
      <x:c r="J24" s="3"/>
    </x:row>
    <x:row r="25">
      <x:c r="A25" s="47" t="str">
        <x:f>'الملخص-الشهري'!B21</x:f>
        <x:v>نوفمبر</x:v>
      </x:c>
      <x:c r="B25" s="118" t="n">
        <x:f>'الملخص-الشهري'!C21</x:f>
        <x:v>19000</x:v>
      </x:c>
      <x:c r="C25" s="118" t="str">
        <x:f>IF('الملخص-الشهري'!D21="","",'الملخص-الشهري'!D21)</x:f>
      </x:c>
      <x:c r="D25" s="3"/>
      <x:c r="E25" s="3"/>
      <x:c r="F25" s="3"/>
      <x:c r="G25" s="3"/>
      <x:c r="H25" s="3"/>
      <x:c r="I25" s="3"/>
      <x:c r="J25" s="3"/>
    </x:row>
    <x:row r="26">
      <x:c r="A26" s="47" t="str">
        <x:f>'الملخص-الشهري'!B22</x:f>
        <x:v>ديسمبر</x:v>
      </x:c>
      <x:c r="B26" s="118" t="n">
        <x:f>'الملخص-الشهري'!C22</x:f>
        <x:v>19000</x:v>
      </x:c>
      <x:c r="C26" s="118" t="str">
        <x:f>IF('الملخص-الشهري'!D22="","",'الملخص-الشهري'!D22)</x:f>
      </x:c>
      <x:c r="D26" s="3"/>
      <x:c r="E26" s="3"/>
      <x:c r="F26" s="3"/>
      <x:c r="G26" s="3"/>
      <x:c r="H26" s="3"/>
      <x:c r="I26" s="3"/>
      <x:c r="J26" s="3"/>
    </x:row>
    <x:row r="27">
      <x:c r="A27" s="3"/>
      <x:c r="B27" s="3"/>
      <x:c r="C27" s="3"/>
      <x:c r="D27" s="3"/>
      <x:c r="E27" s="3"/>
      <x:c r="F27" s="3"/>
      <x:c r="G27" s="3"/>
      <x:c r="H27" s="3"/>
      <x:c r="I27" s="3"/>
      <x:c r="J27" s="3"/>
    </x:row>
    <x:row r="28">
      <x:c r="A28" s="3"/>
      <x:c r="B28" s="3"/>
      <x:c r="C28" s="3"/>
      <x:c r="D28" s="3"/>
      <x:c r="E28" s="3"/>
      <x:c r="F28" s="3"/>
      <x:c r="G28" s="3"/>
      <x:c r="H28" s="3"/>
      <x:c r="I28" s="3"/>
      <x:c r="J28" s="3"/>
    </x:row>
    <x:row r="29">
      <x:c r="A29" s="3"/>
      <x:c r="B29" s="3"/>
      <x:c r="C29" s="3"/>
      <x:c r="D29" s="3"/>
      <x:c r="E29" s="3"/>
      <x:c r="F29" s="3"/>
      <x:c r="G29" s="3"/>
      <x:c r="H29" s="3"/>
      <x:c r="I29" s="3"/>
      <x:c r="J29" s="3"/>
    </x:row>
    <x:row r="30">
      <x:c r="A30" s="3"/>
      <x:c r="B30" s="3"/>
      <x:c r="C30" s="3"/>
      <x:c r="D30" s="3"/>
      <x:c r="E30" s="3"/>
      <x:c r="F30" s="3"/>
      <x:c r="G30" s="3"/>
      <x:c r="H30" s="3"/>
      <x:c r="I30" s="3"/>
      <x:c r="J30" s="3"/>
    </x:row>
    <x:row r="31">
      <x:c r="A31" s="3"/>
      <x:c r="B31" s="3"/>
      <x:c r="C31" s="3"/>
      <x:c r="D31" s="3"/>
      <x:c r="E31" s="3"/>
      <x:c r="F31" s="3"/>
      <x:c r="G31" s="3"/>
      <x:c r="H31" s="3"/>
      <x:c r="I31" s="3"/>
      <x:c r="J31" s="3"/>
    </x:row>
    <x:row r="32">
      <x:c r="A32" s="3"/>
      <x:c r="B32" s="3"/>
      <x:c r="C32" s="3"/>
      <x:c r="D32" s="3"/>
      <x:c r="E32" s="3"/>
      <x:c r="F32" s="3"/>
      <x:c r="G32" s="3"/>
      <x:c r="H32" s="3"/>
      <x:c r="I32" s="3"/>
      <x:c r="J32" s="3"/>
    </x:row>
    <x:row r="33">
      <x:c r="A33" s="3"/>
      <x:c r="B33" s="3"/>
      <x:c r="C33" s="3"/>
      <x:c r="D33" s="3"/>
      <x:c r="E33" s="3"/>
      <x:c r="F33" s="3"/>
      <x:c r="G33" s="3"/>
      <x:c r="H33" s="3"/>
      <x:c r="I33" s="3"/>
      <x:c r="J33" s="3"/>
    </x:row>
    <x:row r="34">
      <x:c r="A34" s="3"/>
      <x:c r="B34" s="3"/>
      <x:c r="C34" s="3"/>
      <x:c r="D34" s="3"/>
      <x:c r="E34" s="3"/>
      <x:c r="F34" s="3"/>
      <x:c r="G34" s="3"/>
      <x:c r="H34" s="3"/>
      <x:c r="I34" s="3"/>
      <x:c r="J34" s="3"/>
    </x:row>
    <x:row r="35">
      <x:c r="A35" s="3"/>
      <x:c r="B35" s="3"/>
      <x:c r="C35" s="3"/>
      <x:c r="D35" s="3"/>
      <x:c r="E35" s="3"/>
      <x:c r="F35" s="3"/>
      <x:c r="G35" s="3"/>
      <x:c r="H35" s="3"/>
      <x:c r="I35" s="3"/>
      <x:c r="J35" s="3"/>
    </x:row>
    <x:row r="36">
      <x:c r="A36" s="3"/>
      <x:c r="B36" s="3"/>
      <x:c r="C36" s="3"/>
      <x:c r="D36" s="3"/>
      <x:c r="E36" s="3"/>
      <x:c r="F36" s="3"/>
      <x:c r="G36" s="3"/>
      <x:c r="H36" s="3"/>
      <x:c r="I36" s="3"/>
      <x:c r="J36" s="3"/>
    </x:row>
    <x:row r="37">
      <x:c r="A37" s="3"/>
      <x:c r="B37" s="3"/>
      <x:c r="C37" s="3"/>
      <x:c r="D37" s="3"/>
      <x:c r="E37" s="3"/>
      <x:c r="F37" s="3"/>
      <x:c r="G37" s="3"/>
      <x:c r="H37" s="3"/>
      <x:c r="I37" s="3"/>
      <x:c r="J37" s="3"/>
    </x:row>
    <x:row r="38">
      <x:c r="A38" s="3"/>
      <x:c r="B38" s="3"/>
      <x:c r="C38" s="3"/>
      <x:c r="D38" s="3"/>
      <x:c r="E38" s="3"/>
      <x:c r="F38" s="3"/>
      <x:c r="G38" s="3"/>
      <x:c r="H38" s="3"/>
      <x:c r="I38" s="3"/>
      <x:c r="J38" s="3"/>
    </x:row>
    <x:row r="39">
      <x:c r="A39" s="3"/>
      <x:c r="B39" s="3"/>
      <x:c r="C39" s="3"/>
      <x:c r="D39" s="3"/>
      <x:c r="E39" s="3"/>
      <x:c r="F39" s="3"/>
      <x:c r="G39" s="3"/>
      <x:c r="H39" s="3"/>
      <x:c r="I39" s="3"/>
      <x:c r="J39" s="3"/>
    </x:row>
    <x:row r="40">
      <x:c r="A40" s="3"/>
      <x:c r="B40" s="3"/>
      <x:c r="C40" s="3"/>
      <x:c r="D40" s="3"/>
      <x:c r="E40" s="3"/>
      <x:c r="F40" s="3"/>
      <x:c r="G40" s="3"/>
      <x:c r="H40" s="3"/>
      <x:c r="I40" s="3"/>
      <x:c r="J40" s="3"/>
    </x:row>
    <x:row r="41">
      <x:c r="A41" s="3"/>
      <x:c r="B41" s="3"/>
      <x:c r="C41" s="3"/>
      <x:c r="D41" s="3"/>
      <x:c r="E41" s="3"/>
      <x:c r="F41" s="3"/>
      <x:c r="G41" s="3"/>
      <x:c r="H41" s="3"/>
      <x:c r="I41" s="3"/>
      <x:c r="J41" s="3"/>
    </x:row>
    <x:row r="42">
      <x:c r="A42" s="3"/>
      <x:c r="B42" s="3"/>
      <x:c r="C42" s="3"/>
      <x:c r="D42" s="3"/>
      <x:c r="E42" s="3"/>
      <x:c r="F42" s="3"/>
      <x:c r="G42" s="3"/>
      <x:c r="H42" s="3"/>
      <x:c r="I42" s="3"/>
      <x:c r="J42" s="3"/>
    </x:row>
    <x:row r="43">
      <x:c r="A43" s="3"/>
      <x:c r="B43" s="3"/>
      <x:c r="C43" s="3"/>
      <x:c r="D43" s="3"/>
      <x:c r="E43" s="3"/>
      <x:c r="F43" s="3"/>
      <x:c r="G43" s="3"/>
      <x:c r="H43" s="3"/>
      <x:c r="I43" s="3"/>
      <x:c r="J43" s="3"/>
    </x:row>
    <x:row r="44">
      <x:c r="A44" s="3"/>
      <x:c r="B44" s="3"/>
      <x:c r="C44" s="3"/>
      <x:c r="D44" s="3"/>
      <x:c r="E44" s="3"/>
      <x:c r="F44" s="3"/>
      <x:c r="G44" s="3"/>
      <x:c r="H44" s="3"/>
      <x:c r="I44" s="3"/>
      <x:c r="J44" s="3"/>
    </x:row>
    <x:row r="45">
      <x:c r="A45" s="3"/>
      <x:c r="B45" s="3"/>
      <x:c r="C45" s="3"/>
      <x:c r="D45" s="3"/>
      <x:c r="E45" s="3"/>
      <x:c r="F45" s="3"/>
      <x:c r="G45" s="3"/>
      <x:c r="H45" s="3"/>
      <x:c r="I45" s="3"/>
      <x:c r="J45" s="3"/>
    </x:row>
  </x:sheetData>
  <x:mergeCells>
    <x:mergeCell ref="A1:J2"/>
    <x:mergeCell ref="A3:J3"/>
    <x:mergeCell ref="A5:B5"/>
    <x:mergeCell ref="A6:B7"/>
    <x:mergeCell ref="C5:D5"/>
    <x:mergeCell ref="C6:D7"/>
    <x:mergeCell ref="E5:F5"/>
    <x:mergeCell ref="E6:F7"/>
    <x:mergeCell ref="G5:H5"/>
    <x:mergeCell ref="G6:H7"/>
    <x:mergeCell ref="A9:B9"/>
    <x:mergeCell ref="A10:B11"/>
    <x:mergeCell ref="C9:D9"/>
    <x:mergeCell ref="C10:D11"/>
    <x:mergeCell ref="E9:F9"/>
    <x:mergeCell ref="E10:F11"/>
    <x:mergeCell ref="G9:H9"/>
    <x:mergeCell ref="G10:H11"/>
    <x:mergeCell ref="H14:J20"/>
  </x:mergeCells>
  <x:pageMargins left="0.7" right="0.7" top="0.75" bottom="0.75" header="0.3" footer="0.3"/>
  <x:drawing xmlns:r="http://schemas.openxmlformats.org/officeDocument/2006/relationships" r:id="R7edcd19b51a34762"/>
</x:worksheet>
</file>