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ee0e4879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1acbab2c4208476f"/>
    <x:sheet xmlns:r="http://schemas.openxmlformats.org/officeDocument/2006/relationships" name="CONFIGURACIÓN" sheetId="2" r:id="R5467061b52a840ce"/>
    <x:sheet xmlns:r="http://schemas.openxmlformats.org/officeDocument/2006/relationships" name="MOVIMIENTOS" sheetId="3" r:id="R6bab1262230642d6"/>
    <x:sheet xmlns:r="http://schemas.openxmlformats.org/officeDocument/2006/relationships" name="RESUMEN-MENSUAL" sheetId="4" r:id="R40b05f37445a4a4b"/>
    <x:sheet xmlns:r="http://schemas.openxmlformats.org/officeDocument/2006/relationships" name="RESUMEN-CATEGORÍAS" sheetId="5" r:id="R2f46e6d2c2654991"/>
    <x:sheet xmlns:r="http://schemas.openxmlformats.org/officeDocument/2006/relationships" name="PANEL" sheetId="6" r:id="R958ec6fbe912434b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"/>
    <x:numFmt numFmtId="201" formatCode="yyyy-mm-dd"/>
    <x:numFmt numFmtId="202" formatCode="0"/>
    <x:numFmt numFmtId="203" formatCode="[$-es-ES]mmm yyyy"/>
    <x:numFmt numFmtId="204" formatCode="0.0%"/>
    <x:numFmt numFmtId="205" formatCode="[$-es-ES]mmm"/>
    <x:numFmt numFmtId="206" formatCode="@"/>
    <x:numFmt numFmtId="207" formatCode="#,##0.00;[Red]-#,##0.00"/>
  </x:numFmts>
  <x:fonts count="30">
    <x:font>
      <x:sz val="11"/>
      <x:name val="Carlito"/>
    </x:font>
    <x:font>
      <x:b/>
      <x:sz val="20"/>
      <x:color rgb="FFFFFFFF"/>
      <x:name val="Carlito"/>
    </x:font>
    <x:font>
      <x:sz val="11"/>
      <x:color rgb="FF1F2933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b/>
      <x:sz val="11"/>
      <x:color rgb="FF1F2933"/>
      <x:name val="Carlito"/>
    </x:font>
    <x:font>
      <x:sz val="11"/>
      <x:color rgb="FF667085"/>
      <x:name val="Carlito"/>
    </x:font>
    <x:font>
      <x:sz val="9"/>
      <x:color rgb="FF667085"/>
      <x:name val="Carlito"/>
    </x:font>
    <x:font>
      <x:b/>
      <x:sz val="11"/>
      <x:color rgb="FF667085"/>
      <x:name val="Carlito"/>
    </x:font>
    <x:font>
      <x:i/>
      <x:sz val="9"/>
      <x:color rgb="FF667085"/>
      <x:name val="Carlito"/>
    </x:font>
    <x:font>
      <x:b/>
      <x:sz val="10"/>
      <x:color rgb="FFFFFFFF"/>
      <x:name val="Carlito"/>
    </x:font>
    <x:font>
      <x:sz val="10"/>
      <x:color rgb="FF1F2933"/>
      <x:name val="Carlito"/>
    </x:font>
    <x:font>
      <x:b/>
      <x:sz val="18"/>
      <x:color rgb="FF1F2933"/>
      <x:name val="Carlito"/>
    </x:font>
    <x:font>
      <x:b/>
      <x:sz val="24"/>
      <x:color rgb="FFFFFFFF"/>
      <x:name val="Carlito"/>
    </x:font>
    <x:font>
      <x:i/>
      <x:sz val="11"/>
      <x:color rgb="FF1F2933"/>
      <x:name val="Carlito"/>
    </x:font>
    <x:font>
      <x:b/>
      <x:sz val="14"/>
      <x:color rgb="FFFFFFFF"/>
      <x:name val="Carlito"/>
    </x:font>
    <x:font>
      <x:sz val="10"/>
      <x:color rgb="FF607080"/>
      <x:name val="Carlito"/>
    </x:font>
    <x:font>
      <x:b/>
      <x:sz val="10"/>
      <x:color rgb="FF1F2933"/>
      <x:name val="Carlito"/>
    </x:font>
    <x:font>
      <x:i/>
      <x:sz val="9"/>
      <x:color rgb="FFDDE7EC"/>
      <x:name val="Carlito"/>
    </x:font>
    <x:font>
      <x:b/>
      <x:sz val="22"/>
      <x:color rgb="FFFFFFFF"/>
      <x:name val="Carlito"/>
    </x:font>
    <x:font>
      <x:b/>
      <x:sz val="10"/>
      <x:color rgb="FF607080"/>
      <x:name val="Carlito"/>
    </x:font>
    <x:font>
      <x:b/>
      <x:sz val="10"/>
      <x:color rgb="FFD46F43"/>
      <x:name val="Carlito"/>
    </x:font>
    <x:font>
      <x:i/>
      <x:sz val="9"/>
      <x:color rgb="FF607080"/>
      <x:name val="Carlito"/>
    </x:font>
    <x:font>
      <x:i/>
      <x:sz val="10"/>
      <x:color rgb="FF1F2933"/>
      <x:name val="Carlito"/>
    </x:font>
    <x:font>
      <x:b/>
      <x:sz val="9"/>
      <x:color rgb="FFFFFFFF"/>
      <x:name val="Carlito"/>
    </x:font>
    <x:font>
      <x:b/>
      <x:sz val="14"/>
      <x:color rgb="FF1F2933"/>
      <x:name val="Carlito"/>
    </x:font>
    <x:font>
      <x:b/>
      <x:sz val="13"/>
      <x:color rgb="FF1F2933"/>
      <x:name val="Carlito"/>
    </x:font>
    <x:font>
      <x:b/>
      <x:sz val="20"/>
      <x:color rgb="FF1F2933"/>
      <x:name val="Carlito"/>
    </x:font>
    <x:font>
      <x:sz val="9"/>
      <x:color rgb="FF1F2933"/>
      <x:name val="Carlito"/>
    </x:font>
    <x:font>
      <x:b/>
      <x:sz val="20"/>
      <x:color rgb="FF17202A"/>
      <x:name val="Carlito"/>
    </x:font>
  </x:fonts>
  <x:fills count="23">
    <x:fill>
      <x:patternFill patternType="none"/>
    </x:fill>
    <x:fill>
      <x:patternFill patternType="gray125"/>
    </x:fill>
    <x:fill>
      <x:patternFill patternType="solid">
        <x:fgColor rgb="FF1F2933"/>
      </x:patternFill>
    </x:fill>
    <x:fill>
      <x:patternFill patternType="solid">
        <x:fgColor rgb="FFF3E4DA"/>
      </x:patternFill>
    </x:fill>
    <x:fill>
      <x:patternFill patternType="solid">
        <x:fgColor rgb="FF2F6B5F"/>
      </x:patternFill>
    </x:fill>
    <x:fill>
      <x:patternFill patternType="solid">
        <x:fgColor rgb="FFC96A45"/>
      </x:patternFill>
    </x:fill>
    <x:fill>
      <x:patternFill patternType="solid">
        <x:fgColor rgb="FFF1ECE6"/>
      </x:patternFill>
    </x:fill>
    <x:fill>
      <x:patternFill patternType="solid">
        <x:fgColor rgb="FFF7F3ED"/>
      </x:patternFill>
    </x:fill>
    <x:fill>
      <x:patternFill patternType="solid">
        <x:fgColor rgb="FFFFFFFF"/>
      </x:patternFill>
    </x:fill>
    <x:fill>
      <x:patternFill patternType="solid">
        <x:fgColor rgb="FFE8F2EF"/>
      </x:patternFill>
    </x:fill>
    <x:fill>
      <x:patternFill patternType="solid">
        <x:fgColor rgb="FFF7F2EB"/>
      </x:patternFill>
    </x:fill>
    <x:fill>
      <x:patternFill patternType="solid">
        <x:fgColor rgb="FF18232D"/>
      </x:patternFill>
    </x:fill>
    <x:fill>
      <x:patternFill patternType="solid">
        <x:fgColor rgb="FFF6E3D8"/>
      </x:patternFill>
    </x:fill>
    <x:fill>
      <x:patternFill patternType="solid">
        <x:fgColor rgb="FF2F735F"/>
      </x:patternFill>
    </x:fill>
    <x:fill>
      <x:patternFill patternType="solid">
        <x:fgColor rgb="FFD46F43"/>
      </x:patternFill>
    </x:fill>
    <x:fill>
      <x:patternFill patternType="solid">
        <x:fgColor rgb="FFFFFFFF"/>
      </x:patternFill>
    </x:fill>
    <x:fill>
      <x:patternFill patternType="solid">
        <x:fgColor rgb="FFFBF9F6"/>
      </x:patternFill>
    </x:fill>
    <x:fill>
      <x:patternFill patternType="solid">
        <x:fgColor rgb="FF22313D"/>
      </x:patternFill>
    </x:fill>
    <x:fill>
      <x:patternFill patternType="solid">
        <x:fgColor rgb="FFFFFDF9"/>
      </x:patternFill>
    </x:fill>
    <x:fill>
      <x:patternFill patternType="solid">
        <x:fgColor rgb="FF245B4C"/>
      </x:patternFill>
    </x:fill>
    <x:fill>
      <x:patternFill patternType="solid">
        <x:fgColor rgb="FFE7F2ED"/>
      </x:patternFill>
    </x:fill>
    <x:fill>
      <x:patternFill patternType="solid">
        <x:fgColor rgb="FF243447"/>
      </x:patternFill>
    </x:fill>
    <x:fill>
      <x:patternFill patternType="solid">
        <x:fgColor rgb="FFF4F7FA"/>
      </x:patternFill>
    </x:fill>
  </x:fills>
  <x:borders count="11">
    <x:border/>
    <x:border/>
    <x:border>
      <x:left style="thin">
        <x:color rgb="FF243447"/>
      </x:left>
      <x:right style="thin">
        <x:color rgb="FF243447"/>
      </x:right>
      <x:top style="thin">
        <x:color rgb="FF243447"/>
      </x:top>
      <x:bottom style="thin">
        <x:color rgb="FF243447"/>
      </x:bottom>
    </x:border>
    <x:border>
      <x:left style="thin">
        <x:color rgb="FFC9D2DC"/>
      </x:left>
      <x:top style="thin">
        <x:color rgb="FFC9D2DC"/>
      </x:top>
    </x:border>
    <x:border>
      <x:top style="thin">
        <x:color rgb="FFC9D2DC"/>
      </x:top>
    </x:border>
    <x:border>
      <x:right style="thin">
        <x:color rgb="FFC9D2DC"/>
      </x:right>
      <x:top style="thin">
        <x:color rgb="FFC9D2DC"/>
      </x:top>
    </x:border>
    <x:border>
      <x:left style="thin">
        <x:color rgb="FFC9D2DC"/>
      </x:left>
    </x:border>
    <x:border>
      <x:right style="thin">
        <x:color rgb="FFC9D2DC"/>
      </x:right>
    </x:border>
    <x:border>
      <x:left style="thin">
        <x:color rgb="FFC9D2DC"/>
      </x:left>
      <x:bottom style="thin">
        <x:color rgb="FFC9D2DC"/>
      </x:bottom>
    </x:border>
    <x:border>
      <x:bottom style="thin">
        <x:color rgb="FFC9D2DC"/>
      </x:bottom>
    </x:border>
    <x:border>
      <x:right style="thin">
        <x:color rgb="FFC9D2DC"/>
      </x:right>
      <x:bottom style="thin">
        <x:color rgb="FFC9D2DC"/>
      </x:bottom>
    </x:border>
  </x:borders>
  <x:cellStyleXfs count="1">
    <x:xf numFmtId="0" fontId="0" fillId="0" borderId="0"/>
  </x:cellStyleXfs>
  <x:cellXfs count="4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/>
    </x:xf>
    <x:xf numFmtId="0" fontId="1" fillId="7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horizontal="center" vertical="center"/>
    </x:xf>
    <x:xf numFmtId="0" fontId="5" fillId="7" borderId="1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200" fontId="2" fillId="8" borderId="0" xfId="0" applyNumberFormat="1" applyFont="1" applyFill="1" applyBorder="1"/>
    <x:xf numFmtId="200" fontId="2" fillId="8" borderId="1" xfId="0" applyNumberFormat="1" applyFont="1" applyFill="1" applyBorder="1"/>
    <x:xf numFmtId="201" fontId="2" fillId="8" borderId="0" xfId="0" applyNumberFormat="1" applyFont="1" applyFill="1" applyBorder="1"/>
    <x:xf numFmtId="201" fontId="2" fillId="8" borderId="1" xfId="0" applyNumberFormat="1" applyFont="1" applyFill="1" applyBorder="1"/>
    <x:xf numFmtId="202" fontId="2" fillId="8" borderId="0" xfId="0" applyNumberFormat="1" applyFont="1" applyFill="1" applyBorder="1"/>
    <x:xf numFmtId="202" fontId="2" fillId="8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/>
    <x:xf numFmtId="200" fontId="2" fillId="7" borderId="0" xfId="0" applyNumberFormat="1" applyFont="1" applyFill="1" applyBorder="1"/>
    <x:xf numFmtId="201" fontId="2" fillId="7" borderId="0" xfId="0" applyNumberFormat="1" applyFont="1" applyFill="1" applyBorder="1"/>
    <x:xf numFmtId="202" fontId="2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/>
    <x:xf numFmtId="200" fontId="2" fillId="7" borderId="1" xfId="0" applyNumberFormat="1" applyFont="1" applyFill="1" applyBorder="1"/>
    <x:xf numFmtId="201" fontId="2" fillId="7" borderId="1" xfId="0" applyNumberFormat="1" applyFont="1" applyFill="1" applyBorder="1"/>
    <x:xf numFmtId="202" fontId="2" fillId="7" borderId="1" xfId="0" applyNumberFormat="1" applyFont="1" applyFill="1" applyBorder="1"/>
    <x:xf numFmtId="0" fontId="8" fillId="7" borderId="1" xfId="0" applyNumberFormat="1" applyFont="1" applyFill="1" applyBorder="1" applyAlignment="1">
      <x:alignment horizontal="center"/>
    </x:xf>
    <x:xf numFmtId="0" fontId="9" fillId="7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1" fillId="8" borderId="0" xfId="0" applyNumberFormat="1" applyFont="1" applyFill="1" applyBorder="1"/>
    <x:xf numFmtId="0" fontId="11" fillId="9" borderId="0" xfId="0" applyNumberFormat="1" applyFont="1" applyFill="1" applyBorder="1"/>
    <x:xf numFmtId="0" fontId="11" fillId="8" borderId="1" xfId="0" applyNumberFormat="1" applyFont="1" applyFill="1" applyBorder="1"/>
    <x:xf numFmtId="0" fontId="11" fillId="9" borderId="1" xfId="0" applyNumberFormat="1" applyFont="1" applyFill="1" applyBorder="1"/>
    <x:xf numFmtId="201" fontId="11" fillId="8" borderId="0" xfId="0" applyNumberFormat="1" applyFont="1" applyFill="1" applyBorder="1"/>
    <x:xf numFmtId="201" fontId="11" fillId="8" borderId="1" xfId="0" applyNumberFormat="1" applyFont="1" applyFill="1" applyBorder="1"/>
    <x:xf numFmtId="200" fontId="11" fillId="8" borderId="0" xfId="0" applyNumberFormat="1" applyFont="1" applyFill="1" applyBorder="1"/>
    <x:xf numFmtId="200" fontId="11" fillId="9" borderId="0" xfId="0" applyNumberFormat="1" applyFont="1" applyFill="1" applyBorder="1"/>
    <x:xf numFmtId="200" fontId="11" fillId="8" borderId="1" xfId="0" applyNumberFormat="1" applyFont="1" applyFill="1" applyBorder="1"/>
    <x:xf numFmtId="200" fontId="11" fillId="9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8" borderId="0" xfId="0" applyNumberFormat="1" applyFont="1" applyFill="1" applyBorder="1"/>
    <x:xf numFmtId="200" fontId="0" fillId="8" borderId="0" xfId="0" applyNumberFormat="1" applyFont="1" applyFill="1" applyBorder="1"/>
    <x:xf numFmtId="202" fontId="0" fillId="8" borderId="0" xfId="0" applyNumberFormat="1" applyFont="1" applyFill="1" applyBorder="1"/>
    <x:xf numFmtId="203" fontId="0" fillId="8" borderId="1" xfId="0" applyNumberFormat="1" applyFont="1" applyFill="1" applyBorder="1"/>
    <x:xf numFmtId="200" fontId="0" fillId="8" borderId="1" xfId="0" applyNumberFormat="1" applyFont="1" applyFill="1" applyBorder="1"/>
    <x:xf numFmtId="202" fontId="0" fillId="8" borderId="1" xfId="0" applyNumberFormat="1" applyFont="1" applyFill="1" applyBorder="1"/>
    <x:xf numFmtId="203" fontId="2" fillId="8" borderId="0" xfId="0" applyNumberFormat="1" applyFont="1" applyFill="1" applyBorder="1"/>
    <x:xf numFmtId="203" fontId="2" fillId="8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8" borderId="0" xfId="0" applyNumberFormat="1" applyFont="1" applyFill="1" applyBorder="1"/>
    <x:xf numFmtId="204" fontId="0" fillId="8" borderId="1" xfId="0" applyNumberFormat="1" applyFont="1" applyFill="1" applyBorder="1"/>
    <x:xf numFmtId="204" fontId="2" fillId="8" borderId="0" xfId="0" applyNumberFormat="1" applyFont="1" applyFill="1" applyBorder="1"/>
    <x:xf numFmtId="204" fontId="2" fillId="8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12" fillId="8" borderId="0" xfId="0" applyNumberFormat="1" applyFont="1" applyFill="1" applyBorder="1" applyAlignment="1">
      <x:alignment horizontal="center" vertical="center"/>
    </x:xf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horizontal="center"/>
    </x:xf>
    <x:xf numFmtId="0" fontId="12" fillId="8" borderId="1" xfId="0" applyNumberFormat="1" applyFont="1" applyFill="1" applyBorder="1" applyAlignment="1">
      <x:alignment horizontal="center" vertical="center"/>
    </x:xf>
    <x:xf numFmtId="200" fontId="12" fillId="8" borderId="0" xfId="0" applyNumberFormat="1" applyFont="1" applyFill="1" applyBorder="1" applyAlignment="1">
      <x:alignment horizontal="center" vertical="center"/>
    </x:xf>
    <x:xf numFmtId="200" fontId="12" fillId="8" borderId="1" xfId="0" applyNumberFormat="1" applyFont="1" applyFill="1" applyBorder="1" applyAlignment="1">
      <x:alignment horizontal="center" vertical="center"/>
    </x:xf>
    <x:xf numFmtId="202" fontId="12" fillId="8" borderId="0" xfId="0" applyNumberFormat="1" applyFont="1" applyFill="1" applyBorder="1" applyAlignment="1">
      <x:alignment horizontal="center" vertical="center"/>
    </x:xf>
    <x:xf numFmtId="202" fontId="12" fillId="8" borderId="1" xfId="0" applyNumberFormat="1" applyFont="1" applyFill="1" applyBorder="1" applyAlignment="1">
      <x:alignment horizontal="center" vertical="center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0" fillId="8" borderId="0" xfId="0" applyNumberFormat="1" applyFont="1" applyFill="1" applyBorder="1"/>
    <x:xf numFmtId="205" fontId="0" fillId="8" borderId="1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200" fontId="12" fillId="7" borderId="0" xfId="0" applyNumberFormat="1" applyFont="1" applyFill="1" applyBorder="1" applyAlignment="1">
      <x:alignment horizontal="center" vertical="center"/>
    </x:xf>
    <x:xf numFmtId="202" fontId="12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 wrapText="1"/>
    </x:xf>
    <x:xf numFmtId="205" fontId="0" fillId="7" borderId="0" xfId="0" applyNumberFormat="1" applyFont="1" applyFill="1" applyBorder="1"/>
    <x:xf numFmtId="200" fontId="0" fillId="7" borderId="0" xfId="0" applyNumberFormat="1" applyFont="1" applyFill="1" applyBorder="1"/>
    <x:xf numFmtId="204" fontId="0" fillId="7" borderId="0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 applyAlignment="1">
      <x:alignment horizontal="center" vertical="center"/>
    </x:xf>
    <x:xf numFmtId="200" fontId="12" fillId="7" borderId="1" xfId="0" applyNumberFormat="1" applyFont="1" applyFill="1" applyBorder="1" applyAlignment="1">
      <x:alignment horizontal="center" vertical="center"/>
    </x:xf>
    <x:xf numFmtId="202" fontId="12" fillId="7" borderId="1" xfId="0" applyNumberFormat="1" applyFont="1" applyFill="1" applyBorder="1" applyAlignment="1">
      <x:alignment horizontal="center" vertical="center"/>
    </x:xf>
    <x:xf numFmtId="0" fontId="10" fillId="7" borderId="1" xfId="0" applyNumberFormat="1" applyFont="1" applyFill="1" applyBorder="1" applyAlignment="1">
      <x:alignment horizontal="center" vertical="center" wrapText="1"/>
    </x:xf>
    <x:xf numFmtId="205" fontId="0" fillId="7" borderId="1" xfId="0" applyNumberFormat="1" applyFont="1" applyFill="1" applyBorder="1"/>
    <x:xf numFmtId="200" fontId="0" fillId="7" borderId="1" xfId="0" applyNumberFormat="1" applyFont="1" applyFill="1" applyBorder="1"/>
    <x:xf numFmtId="204" fontId="0" fillId="7" borderId="1" xfId="0" applyNumberFormat="1" applyFont="1" applyFill="1" applyBorder="1"/>
    <x:xf numFmtId="203" fontId="2" fillId="7" borderId="0" xfId="0" applyNumberFormat="1" applyFont="1" applyFill="1" applyBorder="1"/>
    <x:xf numFmtId="203" fontId="2" fillId="7" borderId="1" xfId="0" applyNumberFormat="1" applyFont="1" applyFill="1" applyBorder="1"/>
    <x:xf numFmtId="204" fontId="2" fillId="7" borderId="0" xfId="0" applyNumberFormat="1" applyFont="1" applyFill="1" applyBorder="1"/>
    <x:xf numFmtId="204" fontId="2" fillId="7" borderId="1" xfId="0" applyNumberFormat="1" applyFont="1" applyFill="1" applyBorder="1"/>
    <x:xf numFmtId="201" fontId="11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200" fontId="11" fillId="8" borderId="0" xfId="0" applyNumberFormat="1" applyFont="1" applyFill="1" applyBorder="1" applyAlignment="1">
      <x:alignment vertical="center"/>
    </x:xf>
    <x:xf numFmtId="200" fontId="11" fillId="9" borderId="0" xfId="0" applyNumberFormat="1" applyFont="1" applyFill="1" applyBorder="1" applyAlignment="1">
      <x:alignment vertical="center"/>
    </x:xf>
    <x:xf numFmtId="201" fontId="11" fillId="8" borderId="1" xfId="0" applyNumberFormat="1" applyFont="1" applyFill="1" applyBorder="1" applyAlignment="1">
      <x:alignment vertical="center"/>
    </x:xf>
    <x:xf numFmtId="0" fontId="11" fillId="8" borderId="1" xfId="0" applyNumberFormat="1" applyFont="1" applyFill="1" applyBorder="1" applyAlignment="1">
      <x:alignment vertical="center"/>
    </x:xf>
    <x:xf numFmtId="200" fontId="11" fillId="8" borderId="1" xfId="0" applyNumberFormat="1" applyFont="1" applyFill="1" applyBorder="1" applyAlignment="1">
      <x:alignment vertical="center"/>
    </x:xf>
    <x:xf numFmtId="200" fontId="11" fillId="9" borderId="1" xfId="0" applyNumberFormat="1" applyFont="1" applyFill="1" applyBorder="1" applyAlignment="1">
      <x:alignment vertical="center"/>
    </x:xf>
    <x:xf numFmtId="201" fontId="11" fillId="8" borderId="0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0"/>
    </x:xf>
    <x:xf numFmtId="200" fontId="11" fillId="8" borderId="0" xfId="0" applyNumberFormat="1" applyFont="1" applyFill="1" applyBorder="1" applyAlignment="1">
      <x:alignment vertical="center" wrapText="0"/>
    </x:xf>
    <x:xf numFmtId="200" fontId="11" fillId="9" borderId="0" xfId="0" applyNumberFormat="1" applyFont="1" applyFill="1" applyBorder="1" applyAlignment="1">
      <x:alignment vertical="center" wrapText="0"/>
    </x:xf>
    <x:xf numFmtId="201" fontId="11" fillId="8" borderId="1" xfId="0" applyNumberFormat="1" applyFont="1" applyFill="1" applyBorder="1" applyAlignment="1">
      <x:alignment vertical="center" wrapText="0"/>
    </x:xf>
    <x:xf numFmtId="0" fontId="11" fillId="8" borderId="1" xfId="0" applyNumberFormat="1" applyFont="1" applyFill="1" applyBorder="1" applyAlignment="1">
      <x:alignment vertical="center" wrapText="0"/>
    </x:xf>
    <x:xf numFmtId="200" fontId="11" fillId="8" borderId="1" xfId="0" applyNumberFormat="1" applyFont="1" applyFill="1" applyBorder="1" applyAlignment="1">
      <x:alignment vertical="center" wrapText="0"/>
    </x:xf>
    <x:xf numFmtId="200" fontId="11" fillId="9" borderId="1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1"/>
    </x:xf>
    <x:xf numFmtId="0" fontId="11" fillId="8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206" fontId="0" fillId="8" borderId="0" xfId="0" applyNumberFormat="1" applyFont="1" applyFill="1" applyBorder="1"/>
    <x:xf numFmtId="0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 applyAlignment="1">
      <x:alignment vertical="center"/>
    </x:xf>
    <x:xf numFmtId="0" fontId="6" fillId="10" borderId="0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horizontal="center"/>
    </x:xf>
    <x:xf numFmtId="0" fontId="1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 wrapText="1"/>
    </x:xf>
    <x:xf numFmtId="0" fontId="13" fillId="11" borderId="0" xfId="0" applyNumberFormat="1" applyFont="1" applyFill="1" applyBorder="1" applyAlignment="1">
      <x:alignment horizontal="left" vertical="center" wrapText="1"/>
    </x:xf>
    <x:xf numFmtId="0" fontId="2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horizontal="left" vertical="center" wrapText="1"/>
    </x:xf>
    <x:xf numFmtId="0" fontId="4" fillId="14" borderId="0" xfId="0" applyNumberFormat="1" applyFont="1" applyFill="1" applyBorder="1" applyAlignment="1">
      <x:alignment horizontal="center" vertical="center"/>
    </x:xf>
    <x:xf numFmtId="0" fontId="15" fillId="14" borderId="0" xfId="0" applyNumberFormat="1" applyFont="1" applyFill="1" applyBorder="1" applyAlignment="1">
      <x:alignment horizontal="center" vertical="center"/>
    </x:xf>
    <x:xf numFmtId="0" fontId="5" fillId="15" borderId="0" xfId="0" applyNumberFormat="1" applyFont="1" applyFill="1" applyBorder="1" applyAlignment="1">
      <x:alignment vertical="center"/>
    </x:xf>
    <x:xf numFmtId="0" fontId="6" fillId="15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16" fillId="15" borderId="0" xfId="0" applyNumberFormat="1" applyFont="1" applyFill="1" applyBorder="1" applyAlignment="1">
      <x:alignment vertical="center" wrapText="1"/>
    </x:xf>
    <x:xf numFmtId="0" fontId="16" fillId="15" borderId="0" xfId="0" applyNumberFormat="1" applyFont="1" applyFill="1" applyBorder="1"/>
    <x:xf numFmtId="0" fontId="16" fillId="15" borderId="0" xfId="0" applyNumberFormat="1" applyFont="1" applyFill="1" applyBorder="1" applyAlignment="1">
      <x:alignment wrapText="1"/>
    </x:xf>
    <x:xf numFmtId="0" fontId="5" fillId="16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/>
    </x:xf>
    <x:xf numFmtId="0" fontId="7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/>
    <x:xf numFmtId="0" fontId="2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200" fontId="2" fillId="10" borderId="0" xfId="0" applyNumberFormat="1" applyFont="1" applyFill="1" applyBorder="1"/>
    <x:xf numFmtId="201" fontId="2" fillId="10" borderId="0" xfId="0" applyNumberFormat="1" applyFont="1" applyFill="1" applyBorder="1"/>
    <x:xf numFmtId="202" fontId="2" fillId="10" borderId="0" xfId="0" applyNumberFormat="1" applyFont="1" applyFill="1" applyBorder="1"/>
    <x:xf numFmtId="0" fontId="8" fillId="10" borderId="0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/>
    </x:xf>
    <x:xf numFmtId="0" fontId="19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 wrapText="1"/>
    </x:xf>
    <x:xf numFmtId="0" fontId="19" fillId="11" borderId="0" xfId="0" applyNumberFormat="1" applyFont="1" applyFill="1" applyBorder="1" applyAlignment="1">
      <x:alignment wrapText="1"/>
    </x:xf>
    <x:xf numFmtId="0" fontId="19" fillId="11" borderId="0" xfId="0" applyNumberFormat="1" applyFont="1" applyFill="1" applyBorder="1" applyAlignment="1">
      <x:alignment horizontal="left" vertical="center" wrapText="1"/>
    </x:xf>
    <x:xf numFmtId="0" fontId="19" fillId="11" borderId="0" xfId="0" applyNumberFormat="1" applyFont="1" applyFill="1" applyBorder="1" applyAlignment="1">
      <x:alignment horizontal="left"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3" fillId="13" borderId="0" xfId="0" applyNumberFormat="1" applyFont="1" applyFill="1" applyBorder="1" applyAlignment="1">
      <x:alignment wrapText="1"/>
    </x:xf>
    <x:xf numFmtId="0" fontId="3" fillId="13" borderId="0" xfId="0" applyNumberFormat="1" applyFont="1" applyFill="1" applyBorder="1" applyAlignment="1">
      <x:alignment horizontal="left" wrapText="1"/>
    </x:xf>
    <x:xf numFmtId="0" fontId="5" fillId="15" borderId="0" xfId="0" applyNumberFormat="1" applyFont="1" applyFill="1" applyBorder="1"/>
    <x:xf numFmtId="0" fontId="2" fillId="15" borderId="0" xfId="0" applyNumberFormat="1" applyFont="1" applyFill="1" applyBorder="1"/>
    <x:xf numFmtId="200" fontId="2" fillId="15" borderId="0" xfId="0" applyNumberFormat="1" applyFont="1" applyFill="1" applyBorder="1"/>
    <x:xf numFmtId="201" fontId="2" fillId="15" borderId="0" xfId="0" applyNumberFormat="1" applyFont="1" applyFill="1" applyBorder="1"/>
    <x:xf numFmtId="202" fontId="2" fillId="15" borderId="0" xfId="0" applyNumberFormat="1" applyFont="1" applyFill="1" applyBorder="1"/>
    <x:xf numFmtId="0" fontId="17" fillId="15" borderId="0" xfId="0" applyNumberFormat="1" applyFont="1" applyFill="1" applyBorder="1"/>
    <x:xf numFmtId="0" fontId="11" fillId="15" borderId="0" xfId="0" applyNumberFormat="1" applyFont="1" applyFill="1" applyBorder="1"/>
    <x:xf numFmtId="200" fontId="11" fillId="15" borderId="0" xfId="0" applyNumberFormat="1" applyFont="1" applyFill="1" applyBorder="1"/>
    <x:xf numFmtId="201" fontId="11" fillId="15" borderId="0" xfId="0" applyNumberFormat="1" applyFont="1" applyFill="1" applyBorder="1"/>
    <x:xf numFmtId="202" fontId="11" fillId="15" borderId="0" xfId="0" applyNumberFormat="1" applyFont="1" applyFill="1" applyBorder="1"/>
    <x:xf numFmtId="0" fontId="17" fillId="15" borderId="0" xfId="0" applyNumberFormat="1" applyFont="1" applyFill="1" applyBorder="1" applyAlignment="1">
      <x:alignment vertical="center"/>
    </x:xf>
    <x:xf numFmtId="0" fontId="11" fillId="15" borderId="0" xfId="0" applyNumberFormat="1" applyFont="1" applyFill="1" applyBorder="1" applyAlignment="1">
      <x:alignment vertical="center"/>
    </x:xf>
    <x:xf numFmtId="200" fontId="11" fillId="15" borderId="0" xfId="0" applyNumberFormat="1" applyFont="1" applyFill="1" applyBorder="1" applyAlignment="1">
      <x:alignment vertical="center"/>
    </x:xf>
    <x:xf numFmtId="201" fontId="11" fillId="15" borderId="0" xfId="0" applyNumberFormat="1" applyFont="1" applyFill="1" applyBorder="1" applyAlignment="1">
      <x:alignment vertical="center"/>
    </x:xf>
    <x:xf numFmtId="202" fontId="11" fillId="15" borderId="0" xfId="0" applyNumberFormat="1" applyFont="1" applyFill="1" applyBorder="1" applyAlignment="1">
      <x:alignment vertical="center"/>
    </x:xf>
    <x:xf numFmtId="0" fontId="11" fillId="18" borderId="0" xfId="0" applyNumberFormat="1" applyFont="1" applyFill="1" applyBorder="1" applyAlignment="1">
      <x:alignment vertical="center"/>
    </x:xf>
    <x:xf numFmtId="200" fontId="11" fillId="18" borderId="0" xfId="0" applyNumberFormat="1" applyFont="1" applyFill="1" applyBorder="1" applyAlignment="1">
      <x:alignment vertical="center"/>
    </x:xf>
    <x:xf numFmtId="201" fontId="11" fillId="18" borderId="0" xfId="0" applyNumberFormat="1" applyFont="1" applyFill="1" applyBorder="1" applyAlignment="1">
      <x:alignment vertical="center"/>
    </x:xf>
    <x:xf numFmtId="202" fontId="11" fillId="18" borderId="0" xfId="0" applyNumberFormat="1" applyFont="1" applyFill="1" applyBorder="1" applyAlignment="1">
      <x:alignment vertical="center"/>
    </x:xf>
    <x:xf numFmtId="0" fontId="11" fillId="18" xfId="0" applyNumberFormat="1" applyFont="1" applyFill="1" applyBorder="0" applyAlignment="1">
      <x:alignment vertical="center"/>
    </x:xf>
    <x:xf numFmtId="200" fontId="11" fillId="18" xfId="0" applyNumberFormat="1" applyFont="1" applyFill="1" applyBorder="0" applyAlignment="1">
      <x:alignment vertical="center"/>
    </x:xf>
    <x:xf numFmtId="201" fontId="11" fillId="18" xfId="0" applyNumberFormat="1" applyFont="1" applyFill="1" applyBorder="0" applyAlignment="1">
      <x:alignment vertical="center"/>
    </x:xf>
    <x:xf numFmtId="202" fontId="11" fillId="18" xfId="0" applyNumberFormat="1" applyFont="1" applyFill="1" applyBorder="0" applyAlignment="1">
      <x:alignment vertical="center"/>
    </x:xf>
    <x:xf numFmtId="0" fontId="6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/>
    <x:xf numFmtId="0" fontId="20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vertical="top" wrapText="1"/>
    </x:xf>
    <x:xf numFmtId="0" fontId="16" fillId="15" borderId="0" xfId="0" applyNumberFormat="1" applyFont="1" applyFill="1" applyBorder="1" applyAlignment="1">
      <x:alignment vertical="top" wrapText="1"/>
    </x:xf>
    <x:xf numFmtId="0" fontId="17" fillId="15" borderId="0" xfId="0" applyNumberFormat="1" applyFont="1" applyFill="1" applyBorder="1" applyAlignment="1">
      <x:alignment vertical="top" wrapText="1"/>
    </x:xf>
    <x:xf numFmtId="0" fontId="8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 vertical="center"/>
    </x:xf>
    <x:xf numFmtId="0" fontId="17" fillId="12" borderId="0" xfId="0" applyNumberFormat="1" applyFont="1" applyFill="1" applyBorder="1" applyAlignment="1">
      <x:alignment horizontal="center" vertical="center"/>
    </x:xf>
    <x:xf numFmtId="0" fontId="21" fillId="12" borderId="0" xfId="0" applyNumberFormat="1" applyFont="1" applyFill="1" applyBorder="1" applyAlignment="1">
      <x:alignment horizontal="center" vertical="center"/>
    </x:xf>
    <x:xf numFmtId="0" fontId="11" fillId="15" xfId="0" applyNumberFormat="1" applyFont="1" applyFill="1" applyBorder="0" applyAlignment="1">
      <x:alignment vertical="center"/>
    </x:xf>
    <x:xf numFmtId="0" fontId="9" fillId="16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22" fillId="16" borderId="0" xfId="0" applyNumberFormat="1" applyFont="1" applyFill="1" applyBorder="1" applyAlignment="1">
      <x:alignment wrapText="1"/>
    </x:xf>
    <x:xf numFmtId="0" fontId="22" fillId="16" borderId="0" xfId="0" applyNumberFormat="1" applyFont="1" applyFill="1" applyBorder="1"/>
    <x:xf numFmtId="0" fontId="1" fillId="15" borderId="0" xfId="0" applyNumberFormat="1" applyFont="1" applyFill="1" applyBorder="1" applyAlignment="1">
      <x:alignment vertical="center"/>
    </x:xf>
    <x:xf numFmtId="0" fontId="2" fillId="15" borderId="0" xfId="0" applyNumberFormat="1" applyFont="1" applyFill="1" applyBorder="1" applyAlignment="1">
      <x:alignment wrapText="1"/>
    </x:xf>
    <x:xf numFmtId="0" fontId="10" fillId="15" borderId="0" xfId="0" applyNumberFormat="1" applyFont="1" applyFill="1" applyBorder="1" applyAlignment="1">
      <x:alignment horizontal="center" vertical="center" wrapText="1"/>
    </x:xf>
    <x:xf numFmtId="201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1"/>
    </x:xf>
    <x:xf numFmtId="200" fontId="11" fillId="15" borderId="0" xfId="0" applyNumberFormat="1" applyFont="1" applyFill="1" applyBorder="1" applyAlignment="1">
      <x:alignment vertical="center" wrapText="0"/>
    </x:xf>
    <x:xf numFmtId="0" fontId="23" fillId="12" borderId="0" xfId="0" applyNumberFormat="1" applyFont="1" applyFill="1" applyBorder="1" applyAlignment="1">
      <x:alignment wrapText="1"/>
    </x:xf>
    <x:xf numFmtId="0" fontId="23" fillId="12" borderId="0" xfId="0" applyNumberFormat="1" applyFont="1" applyFill="1" applyBorder="1" applyAlignment="1">
      <x:alignment vertical="center" wrapText="1"/>
    </x:xf>
    <x:xf numFmtId="0" fontId="10" fillId="17" borderId="0" xfId="0" applyNumberFormat="1" applyFont="1" applyFill="1" applyBorder="1" applyAlignment="1">
      <x:alignment horizontal="center" vertical="center" wrapText="1"/>
    </x:xf>
    <x:xf numFmtId="0" fontId="10" fillId="19" borderId="0" xfId="0" applyNumberFormat="1" applyFont="1" applyFill="1" applyBorder="1" applyAlignment="1">
      <x:alignment horizontal="center" vertical="center" wrapText="1"/>
    </x:xf>
    <x:xf numFmtId="201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1"/>
    </x:xf>
    <x:xf numFmtId="200" fontId="11" fillId="18" borderId="0" xfId="0" applyNumberFormat="1" applyFont="1" applyFill="1" applyBorder="1" applyAlignment="1">
      <x:alignment vertical="center" wrapText="0"/>
    </x:xf>
    <x:xf numFmtId="200" fontId="11" fillId="20" borderId="0" xfId="0" applyNumberFormat="1" applyFont="1" applyFill="1" applyBorder="1" applyAlignment="1">
      <x:alignment vertical="center" wrapText="0"/>
    </x:xf>
    <x:xf numFmtId="0" fontId="10" fillId="17" xfId="0" applyNumberFormat="1" applyFont="1" applyFill="1" applyBorder="0" applyAlignment="1">
      <x:alignment horizontal="center" vertical="center" wrapText="1"/>
    </x:xf>
    <x:xf numFmtId="0" fontId="10" fillId="19" xfId="0" applyNumberFormat="1" applyFont="1" applyFill="1" applyBorder="0" applyAlignment="1">
      <x:alignment horizontal="center" vertical="center" wrapText="1"/>
    </x:xf>
    <x:xf numFmtId="201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1"/>
    </x:xf>
    <x:xf numFmtId="200" fontId="11" fillId="18" xfId="0" applyNumberFormat="1" applyFont="1" applyFill="1" applyBorder="0" applyAlignment="1">
      <x:alignment vertical="center" wrapText="0"/>
    </x:xf>
    <x:xf numFmtId="200" fontId="11" fillId="20" xfId="0" applyNumberFormat="1" applyFont="1" applyFill="1" applyBorder="0" applyAlignment="1">
      <x:alignment vertical="center" wrapText="0"/>
    </x:xf>
    <x:xf numFmtId="0" fontId="10" fillId="10" borderId="0" xfId="0" applyNumberFormat="1" applyFont="1" applyFill="1" applyBorder="1" applyAlignment="1">
      <x:alignment horizontal="center" vertical="center" wrapText="1"/>
    </x:xf>
    <x:xf numFmtId="203" fontId="2" fillId="10" borderId="0" xfId="0" applyNumberFormat="1" applyFont="1" applyFill="1" applyBorder="1"/>
    <x:xf numFmtId="203" fontId="2" fillId="15" borderId="0" xfId="0" applyNumberFormat="1" applyFont="1" applyFill="1" applyBorder="1"/>
    <x:xf numFmtId="203" fontId="11" fillId="15" borderId="0" xfId="0" applyNumberFormat="1" applyFont="1" applyFill="1" applyBorder="1"/>
    <x:xf numFmtId="203" fontId="11" fillId="15" borderId="0" xfId="0" applyNumberFormat="1" applyFont="1" applyFill="1" applyBorder="1" applyAlignment="1">
      <x:alignment vertical="center"/>
    </x:xf>
    <x:xf numFmtId="203" fontId="11" fillId="15" xfId="0" applyNumberFormat="1" applyFont="1" applyFill="1" applyBorder="0" applyAlignment="1">
      <x:alignment vertical="center"/>
    </x:xf>
    <x:xf numFmtId="200" fontId="11" fillId="15" xfId="0" applyNumberFormat="1" applyFont="1" applyFill="1" applyBorder="0" applyAlignment="1">
      <x:alignment vertical="center"/>
    </x:xf>
    <x:xf numFmtId="202" fontId="11" fillId="15" xfId="0" applyNumberFormat="1" applyFont="1" applyFill="1" applyBorder="0" applyAlignment="1">
      <x:alignment vertical="center"/>
    </x:xf>
    <x:xf numFmtId="203" fontId="11" fillId="16" xfId="0" applyNumberFormat="1" applyFont="1" applyFill="1" applyBorder="0" applyAlignment="1">
      <x:alignment vertical="center"/>
    </x:xf>
    <x:xf numFmtId="203" fontId="17" fillId="16" xfId="0" applyNumberFormat="1" applyFont="1" applyFill="1" applyBorder="0" applyAlignment="1">
      <x:alignment vertical="center"/>
    </x:xf>
    <x:xf numFmtId="0" fontId="0" fillId="17" borderId="0" xfId="0" applyNumberFormat="1" applyFont="1" applyFill="1" applyBorder="1"/>
    <x:xf numFmtId="0" fontId="24" fillId="17" borderId="0" xfId="0" applyNumberFormat="1" applyFont="1" applyFill="1" applyBorder="1"/>
    <x:xf numFmtId="0" fontId="24" fillId="17" borderId="0" xfId="0" applyNumberFormat="1" applyFont="1" applyFill="1" applyBorder="1" applyAlignment="1">
      <x:alignment vertical="center"/>
    </x:xf>
    <x:xf numFmtId="0" fontId="25" fillId="15" borderId="0" xfId="0" applyNumberFormat="1" applyFont="1" applyFill="1" applyBorder="1"/>
    <x:xf numFmtId="0" fontId="25" fillId="15" borderId="0" xfId="0" applyNumberFormat="1" applyFont="1" applyFill="1" applyBorder="1" applyAlignment="1">
      <x:alignment horizontal="right"/>
    </x:xf>
    <x:xf numFmtId="0" fontId="25" fillId="15" borderId="0" xfId="0" applyNumberFormat="1" applyFont="1" applyFill="1" applyBorder="1" applyAlignment="1">
      <x:alignment horizontal="right" vertical="center"/>
    </x:xf>
    <x:xf numFmtId="0" fontId="0" fillId="12" borderId="0" xfId="0" applyNumberFormat="1" applyFont="1" applyFill="1" applyBorder="1"/>
    <x:xf numFmtId="0" fontId="22" fillId="12" borderId="0" xfId="0" applyNumberFormat="1" applyFont="1" applyFill="1" applyBorder="1"/>
    <x:xf numFmtId="0" fontId="22" fillId="12" borderId="0" xfId="0" applyNumberFormat="1" applyFont="1" applyFill="1" applyBorder="1" applyAlignment="1">
      <x:alignment horizontal="center"/>
    </x:xf>
    <x:xf numFmtId="204" fontId="2" fillId="10" borderId="0" xfId="0" applyNumberFormat="1" applyFont="1" applyFill="1" applyBorder="1"/>
    <x:xf numFmtId="204" fontId="2" fillId="15" borderId="0" xfId="0" applyNumberFormat="1" applyFont="1" applyFill="1" applyBorder="1"/>
    <x:xf numFmtId="204" fontId="11" fillId="15" borderId="0" xfId="0" applyNumberFormat="1" applyFont="1" applyFill="1" applyBorder="1"/>
    <x:xf numFmtId="204" fontId="11" fillId="15" borderId="0" xfId="0" applyNumberFormat="1" applyFont="1" applyFill="1" applyBorder="1" applyAlignment="1">
      <x:alignment vertical="center"/>
    </x:xf>
    <x:xf numFmtId="204" fontId="11" fillId="15" xfId="0" applyNumberFormat="1" applyFont="1" applyFill="1" applyBorder="0" applyAlignment="1">
      <x:alignment vertical="center"/>
    </x:xf>
    <x:xf numFmtId="0" fontId="26" fillId="15" borderId="0" xfId="0" applyNumberFormat="1" applyFont="1" applyFill="1" applyBorder="1"/>
    <x:xf numFmtId="0" fontId="26" fillId="15" borderId="0" xfId="0" applyNumberFormat="1" applyFont="1" applyFill="1" applyBorder="1" applyAlignment="1">
      <x:alignment horizontal="right"/>
    </x:xf>
    <x:xf numFmtId="0" fontId="26" fillId="15" borderId="0" xfId="0" applyNumberFormat="1" applyFont="1" applyFill="1" applyBorder="1" applyAlignment="1">
      <x:alignment horizontal="right" vertical="center"/>
    </x:xf>
    <x:xf numFmtId="0" fontId="9" fillId="12" borderId="0" xfId="0" applyNumberFormat="1" applyFont="1" applyFill="1" applyBorder="1" applyAlignment="1">
      <x:alignment wrapText="1"/>
    </x:xf>
    <x:xf numFmtId="0" fontId="22" fillId="12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horizontal="center"/>
    </x:xf>
    <x:xf numFmtId="0" fontId="3" fillId="10" borderId="0" xfId="0" applyNumberFormat="1" applyFont="1" applyFill="1" applyBorder="1" applyAlignment="1">
      <x:alignment horizontal="center" vertical="center"/>
    </x:xf>
    <x:xf numFmtId="200" fontId="12" fillId="10" borderId="0" xfId="0" applyNumberFormat="1" applyFont="1" applyFill="1" applyBorder="1" applyAlignment="1">
      <x:alignment horizontal="center" vertical="center"/>
    </x:xf>
    <x:xf numFmtId="202" fontId="12" fillId="10" borderId="0" xfId="0" applyNumberFormat="1" applyFont="1" applyFill="1" applyBorder="1" applyAlignment="1">
      <x:alignment horizontal="center" vertical="center"/>
    </x:xf>
    <x:xf numFmtId="206" fontId="0" fillId="10" borderId="0" xfId="0" applyNumberFormat="1" applyFont="1" applyFill="1" applyBorder="1"/>
    <x:xf numFmtId="200" fontId="0" fillId="10" borderId="0" xfId="0" applyNumberFormat="1" applyFont="1" applyFill="1" applyBorder="1"/>
    <x:xf numFmtId="204" fontId="0" fillId="10" borderId="0" xfId="0" applyNumberFormat="1" applyFont="1" applyFill="1" applyBorder="1"/>
    <x:xf numFmtId="0" fontId="5" fillId="12" borderId="0" xfId="0" applyNumberFormat="1" applyFont="1" applyFill="1" applyBorder="1" applyAlignment="1">
      <x:alignment horizontal="center"/>
    </x:xf>
    <x:xf numFmtId="0" fontId="17" fillId="12" borderId="0" xfId="0" applyNumberFormat="1" applyFont="1" applyFill="1" applyBorder="1" applyAlignment="1">
      <x:alignment horizontal="center"/>
    </x:xf>
    <x:xf numFmtId="0" fontId="3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 wrapText="1"/>
    </x:xf>
    <x:xf numFmtId="200" fontId="12" fillId="15" borderId="0" xfId="0" applyNumberFormat="1" applyFont="1" applyFill="1" applyBorder="1" applyAlignment="1">
      <x:alignment horizontal="center" vertical="center"/>
    </x:xf>
    <x:xf numFmtId="200" fontId="27" fillId="15" borderId="0" xfId="0" applyNumberFormat="1" applyFont="1" applyFill="1" applyBorder="1" applyAlignment="1">
      <x:alignment horizontal="center" vertical="center"/>
    </x:xf>
    <x:xf numFmtId="200" fontId="27" fillId="15" xfId="0" applyNumberFormat="1" applyFont="1" applyFill="1" applyBorder="0" applyAlignment="1">
      <x:alignment horizontal="center" vertical="center"/>
    </x:xf>
    <x:xf numFmtId="202" fontId="12" fillId="15" borderId="0" xfId="0" applyNumberFormat="1" applyFont="1" applyFill="1" applyBorder="1" applyAlignment="1">
      <x:alignment horizontal="center" vertical="center"/>
    </x:xf>
    <x:xf numFmtId="202" fontId="27" fillId="15" borderId="0" xfId="0" applyNumberFormat="1" applyFont="1" applyFill="1" applyBorder="1" applyAlignment="1">
      <x:alignment horizontal="center" vertical="center"/>
    </x:xf>
    <x:xf numFmtId="202" fontId="27" fillId="15" xfId="0" applyNumberFormat="1" applyFont="1" applyFill="1" applyBorder="0" applyAlignment="1">
      <x:alignment horizontal="center" vertical="center"/>
    </x:xf>
    <x:xf numFmtId="0" fontId="22" fillId="16" borderId="0" xfId="0" applyNumberFormat="1" applyFont="1" applyFill="1" applyBorder="1" applyAlignment="1">
      <x:alignment horizontal="center" wrapText="1"/>
    </x:xf>
    <x:xf numFmtId="0" fontId="24" fillId="17" borderId="0" xfId="0" applyNumberFormat="1" applyFont="1" applyFill="1" applyBorder="1" applyAlignment="1">
      <x:alignment horizontal="center" vertical="center" wrapText="1"/>
    </x:xf>
    <x:xf numFmtId="206" fontId="0" fillId="15" borderId="0" xfId="0" applyNumberFormat="1" applyFont="1" applyFill="1" applyBorder="1"/>
    <x:xf numFmtId="200" fontId="0" fillId="15" borderId="0" xfId="0" applyNumberFormat="1" applyFont="1" applyFill="1" applyBorder="1"/>
    <x:xf numFmtId="206" fontId="28" fillId="15" borderId="0" xfId="0" applyNumberFormat="1" applyFont="1" applyFill="1" applyBorder="1"/>
    <x:xf numFmtId="200" fontId="28" fillId="15" borderId="0" xfId="0" applyNumberFormat="1" applyFont="1" applyFill="1" applyBorder="1"/>
    <x:xf numFmtId="204" fontId="0" fillId="15" borderId="0" xfId="0" applyNumberFormat="1" applyFont="1" applyFill="1" applyBorder="1"/>
    <x:xf numFmtId="0" fontId="28" fillId="15" borderId="0" xfId="0" applyNumberFormat="1" applyFont="1" applyFill="1" applyBorder="1"/>
    <x:xf numFmtId="204" fontId="28" fillId="15" borderId="0" xfId="0" applyNumberFormat="1" applyFont="1" applyFill="1" applyBorder="1"/>
    <x:xf numFmtId="0" fontId="24" fillId="17" xfId="0" applyNumberFormat="1" applyFont="1" applyFill="1" applyBorder="0" applyAlignment="1">
      <x:alignment horizontal="center" vertical="center" wrapText="1"/>
    </x:xf>
    <x:xf numFmtId="206" fontId="28" fillId="15" xfId="0" applyNumberFormat="1" applyFont="1" applyFill="1" applyBorder="0"/>
    <x:xf numFmtId="200" fontId="28" fillId="15" xfId="0" applyNumberFormat="1" applyFont="1" applyFill="1" applyBorder="0"/>
    <x:xf numFmtId="0" fontId="28" fillId="15" xfId="0" applyNumberFormat="1" applyFont="1" applyFill="1" applyBorder="0"/>
    <x:xf numFmtId="204" fontId="28" fillId="15" xfId="0" applyNumberFormat="1" applyFont="1" applyFill="1" applyBorder="0"/>
    <x:xf numFmtId="0" fontId="5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/>
    <x:xf numFmtId="0" fontId="16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/>
    <x:xf numFmtId="0" fontId="17" fillId="8" borderId="0" xfId="0" applyNumberFormat="1" applyFont="1" applyFill="1" applyBorder="1"/>
    <x:xf numFmtId="202" fontId="11" fillId="8" borderId="0" xfId="0" applyNumberFormat="1" applyFont="1" applyFill="1" applyBorder="1"/>
    <x:xf numFmtId="0" fontId="17" fillId="8" borderId="0" xfId="0" applyNumberFormat="1" applyFont="1" applyFill="1" applyBorder="1" applyAlignment="1">
      <x:alignment vertical="center"/>
    </x:xf>
    <x:xf numFmtId="202" fontId="1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/>
    <x:xf numFmtId="0" fontId="20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 applyAlignment="1">
      <x:alignment vertical="top" wrapText="1"/>
    </x:xf>
    <x:xf numFmtId="0" fontId="16" fillId="8" borderId="0" xfId="0" applyNumberFormat="1" applyFont="1" applyFill="1" applyBorder="1" applyAlignment="1">
      <x:alignment vertical="top" wrapText="1"/>
    </x:xf>
    <x:xf numFmtId="0" fontId="17" fillId="8" borderId="0" xfId="0" applyNumberFormat="1" applyFont="1" applyFill="1" applyBorder="1" applyAlignment="1">
      <x:alignment vertical="top" wrapText="1"/>
    </x:xf>
    <x:xf numFmtId="0" fontId="8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 vertical="center"/>
    </x:xf>
    <x:xf numFmtId="0" fontId="11" fillId="8" xfId="0" applyNumberFormat="1" applyFont="1" applyFill="1" applyBorder="0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203" fontId="11" fillId="8" borderId="0" xfId="0" applyNumberFormat="1" applyFont="1" applyFill="1" applyBorder="1"/>
    <x:xf numFmtId="203" fontId="11" fillId="8" borderId="0" xfId="0" applyNumberFormat="1" applyFont="1" applyFill="1" applyBorder="1" applyAlignment="1">
      <x:alignment vertical="center"/>
    </x:xf>
    <x:xf numFmtId="203" fontId="11" fillId="8" xfId="0" applyNumberFormat="1" applyFont="1" applyFill="1" applyBorder="0" applyAlignment="1">
      <x:alignment vertical="center"/>
    </x:xf>
    <x:xf numFmtId="200" fontId="11" fillId="8" xfId="0" applyNumberFormat="1" applyFont="1" applyFill="1" applyBorder="0" applyAlignment="1">
      <x:alignment vertical="center"/>
    </x:xf>
    <x:xf numFmtId="202" fontId="11" fillId="8" xfId="0" applyNumberFormat="1" applyFont="1" applyFill="1" applyBorder="0" applyAlignment="1">
      <x:alignment vertical="center"/>
    </x:xf>
    <x:xf numFmtId="0" fontId="25" fillId="8" borderId="0" xfId="0" applyNumberFormat="1" applyFont="1" applyFill="1" applyBorder="1"/>
    <x:xf numFmtId="0" fontId="25" fillId="8" borderId="0" xfId="0" applyNumberFormat="1" applyFont="1" applyFill="1" applyBorder="1" applyAlignment="1">
      <x:alignment horizontal="right"/>
    </x:xf>
    <x:xf numFmtId="0" fontId="25" fillId="8" borderId="0" xfId="0" applyNumberFormat="1" applyFont="1" applyFill="1" applyBorder="1" applyAlignment="1">
      <x:alignment horizontal="right" vertical="center"/>
    </x:xf>
    <x:xf numFmtId="204" fontId="11" fillId="8" borderId="0" xfId="0" applyNumberFormat="1" applyFont="1" applyFill="1" applyBorder="1"/>
    <x:xf numFmtId="204" fontId="11" fillId="8" borderId="0" xfId="0" applyNumberFormat="1" applyFont="1" applyFill="1" applyBorder="1" applyAlignment="1">
      <x:alignment vertical="center"/>
    </x:xf>
    <x:xf numFmtId="204" fontId="11" fillId="8" xfId="0" applyNumberFormat="1" applyFont="1" applyFill="1" applyBorder="0" applyAlignment="1">
      <x:alignment vertical="center"/>
    </x:xf>
    <x:xf numFmtId="0" fontId="26" fillId="8" borderId="0" xfId="0" applyNumberFormat="1" applyFont="1" applyFill="1" applyBorder="1"/>
    <x:xf numFmtId="0" fontId="26" fillId="8" borderId="0" xfId="0" applyNumberFormat="1" applyFont="1" applyFill="1" applyBorder="1" applyAlignment="1">
      <x:alignment horizontal="right"/>
    </x:xf>
    <x:xf numFmtId="0" fontId="26" fillId="8" borderId="0" xfId="0" applyNumberFormat="1" applyFont="1" applyFill="1" applyBorder="1" applyAlignment="1">
      <x:alignment horizontal="right" vertical="center"/>
    </x:xf>
    <x:xf numFmtId="200" fontId="27" fillId="8" borderId="0" xfId="0" applyNumberFormat="1" applyFont="1" applyFill="1" applyBorder="1" applyAlignment="1">
      <x:alignment horizontal="center" vertical="center"/>
    </x:xf>
    <x:xf numFmtId="200" fontId="27" fillId="8" xfId="0" applyNumberFormat="1" applyFont="1" applyFill="1" applyBorder="0" applyAlignment="1">
      <x:alignment horizontal="center" vertical="center"/>
    </x:xf>
    <x:xf numFmtId="202" fontId="27" fillId="8" borderId="0" xfId="0" applyNumberFormat="1" applyFont="1" applyFill="1" applyBorder="1" applyAlignment="1">
      <x:alignment horizontal="center" vertical="center"/>
    </x:xf>
    <x:xf numFmtId="202" fontId="27" fillId="8" xfId="0" applyNumberFormat="1" applyFont="1" applyFill="1" applyBorder="0" applyAlignment="1">
      <x:alignment horizontal="center" vertical="center"/>
    </x:xf>
    <x:xf numFmtId="206" fontId="28" fillId="8" borderId="0" xfId="0" applyNumberFormat="1" applyFont="1" applyFill="1" applyBorder="1"/>
    <x:xf numFmtId="200" fontId="28" fillId="8" borderId="0" xfId="0" applyNumberFormat="1" applyFont="1" applyFill="1" applyBorder="1"/>
    <x:xf numFmtId="0" fontId="28" fillId="8" borderId="0" xfId="0" applyNumberFormat="1" applyFont="1" applyFill="1" applyBorder="1"/>
    <x:xf numFmtId="204" fontId="28" fillId="8" borderId="0" xfId="0" applyNumberFormat="1" applyFont="1" applyFill="1" applyBorder="1"/>
    <x:xf numFmtId="206" fontId="28" fillId="8" xfId="0" applyNumberFormat="1" applyFont="1" applyFill="1" applyBorder="0"/>
    <x:xf numFmtId="200" fontId="28" fillId="8" xfId="0" applyNumberFormat="1" applyFont="1" applyFill="1" applyBorder="0"/>
    <x:xf numFmtId="0" fontId="28" fillId="8" xfId="0" applyNumberFormat="1" applyFont="1" applyFill="1" applyBorder="0"/>
    <x:xf numFmtId="204" fontId="28" fillId="8" xfId="0" applyNumberFormat="1" applyFont="1" applyFill="1" applyBorder="0"/>
    <x:xf numFmtId="0" fontId="24" fillId="21" borderId="0" xfId="0" applyNumberFormat="1" applyFont="1" applyFill="1" applyBorder="1" applyAlignment="1">
      <x:alignment horizontal="center" vertical="center" wrapText="1"/>
    </x:xf>
    <x:xf numFmtId="0" fontId="10" fillId="21" borderId="0" xfId="0" applyNumberFormat="1" applyFont="1" applyFill="1" applyBorder="1" applyAlignment="1">
      <x:alignment horizontal="center" vertical="center" wrapText="1"/>
    </x:xf>
    <x:xf numFmtId="0" fontId="10" fillId="21" borderId="2" xfId="0" applyNumberFormat="1" applyFont="1" applyFill="1" applyBorder="1" applyAlignment="1">
      <x:alignment horizontal="center" vertical="center" wrapText="1"/>
    </x:xf>
    <x:xf numFmtId="200" fontId="27" fillId="22" xfId="0" applyNumberFormat="1" applyFont="1" applyFill="1" applyBorder="0" applyAlignment="1">
      <x:alignment horizontal="center" vertical="center"/>
    </x:xf>
    <x:xf numFmtId="200" fontId="29" fillId="22" xfId="0" applyNumberFormat="1" applyFont="1" applyFill="1" applyBorder="0" applyAlignment="1">
      <x:alignment horizontal="center" vertical="center"/>
    </x:xf>
    <x:xf numFmtId="200" fontId="29" fillId="22" borderId="3" xfId="0" applyNumberFormat="1" applyFont="1" applyFill="1" applyBorder="1" applyAlignment="1">
      <x:alignment horizontal="center" vertical="center"/>
    </x:xf>
    <x:xf numFmtId="200" fontId="29" fillId="22" borderId="4" xfId="0" applyNumberFormat="1" applyFont="1" applyFill="1" applyBorder="1" applyAlignment="1">
      <x:alignment horizontal="center" vertical="center"/>
    </x:xf>
    <x:xf numFmtId="200" fontId="29" fillId="22" borderId="5" xfId="0" applyNumberFormat="1" applyFont="1" applyFill="1" applyBorder="1" applyAlignment="1">
      <x:alignment horizontal="center" vertical="center"/>
    </x:xf>
    <x:xf numFmtId="200" fontId="29" fillId="22" borderId="6" xfId="0" applyNumberFormat="1" applyFont="1" applyFill="1" applyBorder="1" applyAlignment="1">
      <x:alignment horizontal="center" vertical="center"/>
    </x:xf>
    <x:xf numFmtId="200" fontId="29" fillId="22" borderId="7" xfId="0" applyNumberFormat="1" applyFont="1" applyFill="1" applyBorder="1" applyAlignment="1">
      <x:alignment horizontal="center" vertical="center"/>
    </x:xf>
    <x:xf numFmtId="200" fontId="29" fillId="22" borderId="8" xfId="0" applyNumberFormat="1" applyFont="1" applyFill="1" applyBorder="1" applyAlignment="1">
      <x:alignment horizontal="center" vertical="center"/>
    </x:xf>
    <x:xf numFmtId="200" fontId="29" fillId="22" borderId="9" xfId="0" applyNumberFormat="1" applyFont="1" applyFill="1" applyBorder="1" applyAlignment="1">
      <x:alignment horizontal="center" vertical="center"/>
    </x:xf>
    <x:xf numFmtId="200" fontId="29" fillId="22" borderId="10" xfId="0" applyNumberFormat="1" applyFont="1" applyFill="1" applyBorder="1" applyAlignment="1">
      <x:alignment horizontal="center" vertical="center"/>
    </x:xf>
    <x:xf numFmtId="202" fontId="27" fillId="22" xfId="0" applyNumberFormat="1" applyFont="1" applyFill="1" applyBorder="0" applyAlignment="1">
      <x:alignment horizontal="center" vertical="center"/>
    </x:xf>
    <x:xf numFmtId="202" fontId="29" fillId="22" xfId="0" applyNumberFormat="1" applyFont="1" applyFill="1" applyBorder="0" applyAlignment="1">
      <x:alignment horizontal="center" vertical="center"/>
    </x:xf>
    <x:xf numFmtId="202" fontId="29" fillId="22" borderId="3" xfId="0" applyNumberFormat="1" applyFont="1" applyFill="1" applyBorder="1" applyAlignment="1">
      <x:alignment horizontal="center" vertical="center"/>
    </x:xf>
    <x:xf numFmtId="202" fontId="29" fillId="22" borderId="4" xfId="0" applyNumberFormat="1" applyFont="1" applyFill="1" applyBorder="1" applyAlignment="1">
      <x:alignment horizontal="center" vertical="center"/>
    </x:xf>
    <x:xf numFmtId="202" fontId="29" fillId="22" borderId="5" xfId="0" applyNumberFormat="1" applyFont="1" applyFill="1" applyBorder="1" applyAlignment="1">
      <x:alignment horizontal="center" vertical="center"/>
    </x:xf>
    <x:xf numFmtId="202" fontId="29" fillId="22" borderId="6" xfId="0" applyNumberFormat="1" applyFont="1" applyFill="1" applyBorder="1" applyAlignment="1">
      <x:alignment horizontal="center" vertical="center"/>
    </x:xf>
    <x:xf numFmtId="202" fontId="29" fillId="22" borderId="7" xfId="0" applyNumberFormat="1" applyFont="1" applyFill="1" applyBorder="1" applyAlignment="1">
      <x:alignment horizontal="center" vertical="center"/>
    </x:xf>
    <x:xf numFmtId="202" fontId="29" fillId="22" borderId="8" xfId="0" applyNumberFormat="1" applyFont="1" applyFill="1" applyBorder="1" applyAlignment="1">
      <x:alignment horizontal="center" vertical="center"/>
    </x:xf>
    <x:xf numFmtId="202" fontId="29" fillId="22" borderId="9" xfId="0" applyNumberFormat="1" applyFont="1" applyFill="1" applyBorder="1" applyAlignment="1">
      <x:alignment horizontal="center" vertical="center"/>
    </x:xf>
    <x:xf numFmtId="202" fontId="29" fillId="22" borderId="10" xfId="0" applyNumberFormat="1" applyFont="1" applyFill="1" applyBorder="1" applyAlignment="1">
      <x:alignment horizontal="center" vertical="center"/>
    </x:xf>
    <x:xf numFmtId="207" fontId="29" fillId="22" borderId="3" xfId="0" applyNumberFormat="1" applyFont="1" applyFill="1" applyBorder="1" applyAlignment="1">
      <x:alignment horizontal="center" vertical="center"/>
    </x:xf>
    <x:xf numFmtId="207" fontId="29" fillId="22" borderId="4" xfId="0" applyNumberFormat="1" applyFont="1" applyFill="1" applyBorder="1" applyAlignment="1">
      <x:alignment horizontal="center" vertical="center"/>
    </x:xf>
    <x:xf numFmtId="207" fontId="29" fillId="22" borderId="5" xfId="0" applyNumberFormat="1" applyFont="1" applyFill="1" applyBorder="1" applyAlignment="1">
      <x:alignment horizontal="center" vertical="center"/>
    </x:xf>
    <x:xf numFmtId="207" fontId="29" fillId="22" borderId="6" xfId="0" applyNumberFormat="1" applyFont="1" applyFill="1" applyBorder="1" applyAlignment="1">
      <x:alignment horizontal="center" vertical="center"/>
    </x:xf>
    <x:xf numFmtId="207" fontId="29" fillId="22" xfId="0" applyNumberFormat="1" applyFont="1" applyFill="1" applyBorder="0" applyAlignment="1">
      <x:alignment horizontal="center" vertical="center"/>
    </x:xf>
    <x:xf numFmtId="207" fontId="29" fillId="22" borderId="7" xfId="0" applyNumberFormat="1" applyFont="1" applyFill="1" applyBorder="1" applyAlignment="1">
      <x:alignment horizontal="center" vertical="center"/>
    </x:xf>
    <x:xf numFmtId="207" fontId="29" fillId="22" borderId="8" xfId="0" applyNumberFormat="1" applyFont="1" applyFill="1" applyBorder="1" applyAlignment="1">
      <x:alignment horizontal="center" vertical="center"/>
    </x:xf>
    <x:xf numFmtId="207" fontId="29" fillId="22" borderId="9" xfId="0" applyNumberFormat="1" applyFont="1" applyFill="1" applyBorder="1" applyAlignment="1">
      <x:alignment horizontal="center" vertical="center"/>
    </x:xf>
    <x:xf numFmtId="207" fontId="29" fillId="22" borderId="1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B54747"/>
      </x:font>
      <x:fill>
        <x:patternFill>
          <x:bgColor rgb="FFFDECEC"/>
        </x:patternFill>
      </x:fill>
    </x:dxf>
    <x:dxf>
      <x:font>
        <x:b/>
        <x:color rgb="FFA43A2F"/>
      </x:font>
      <x:fill>
        <x:patternFill>
          <x:bgColor rgb="FFFCEBE8"/>
        </x:patternFill>
      </x:fill>
    </x:dxf>
    <x:dxf>
      <x:font>
        <x:b/>
        <x:color rgb="FFB44438"/>
      </x:font>
    </x:dxf>
    <x:dxf>
      <x:font>
        <x:b/>
        <x:color rgb="FF245B4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d7db81ebe4160" /><Relationship Type="http://schemas.openxmlformats.org/officeDocument/2006/relationships/theme" Target="/xl/theme/theme1.xml" Id="R7b1f0a62823d4b1a" /><Relationship Type="http://schemas.openxmlformats.org/officeDocument/2006/relationships/sharedStrings" Target="/xl/sharedStrings.xml" Id="Rc62169ed6b2340e7" /><Relationship Type="http://schemas.openxmlformats.org/officeDocument/2006/relationships/worksheet" Target="/xl/worksheets/sheet1.xml" Id="R1acbab2c4208476f" /><Relationship Type="http://schemas.openxmlformats.org/officeDocument/2006/relationships/worksheet" Target="/xl/worksheets/sheet2.xml" Id="R5467061b52a840ce" /><Relationship Type="http://schemas.openxmlformats.org/officeDocument/2006/relationships/worksheet" Target="/xl/worksheets/sheet3.xml" Id="R6bab1262230642d6" /><Relationship Type="http://schemas.openxmlformats.org/officeDocument/2006/relationships/worksheet" Target="/xl/worksheets/sheet4.xml" Id="R40b05f37445a4a4b" /><Relationship Type="http://schemas.openxmlformats.org/officeDocument/2006/relationships/worksheet" Target="/xl/worksheets/sheet5.xml" Id="R2f46e6d2c2654991" /><Relationship Type="http://schemas.openxmlformats.org/officeDocument/2006/relationships/worksheet" Target="/xl/worksheets/sheet6.xml" Id="R958ec6fbe91243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ee2faa98f854b34" /><Relationship Type="http://schemas.openxmlformats.org/officeDocument/2006/relationships/chart" Target="/xl/drawings/charts/chart2.xml" Id="R6c030d49c95b41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Movimiento mensual de caja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Entrada de efectivo</c:v>
          </c:tx>
          <c:marker>
            <c:symbol val="none"/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Salida de efectivo</c:v>
          </c:tx>
          <c:marker>
            <c:symbol val="none"/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'PANEL'!$C$13:$C$24</c:f>
              <c:numCache>
                <c:formatCode>#,##0.00</c:formatCode>
                <c:ptCount val="0"/>
              </c:numCache>
            </c:numRef>
          </c:val>
        </c:ser>
        <c:ser>
          <c:idx val="2"/>
          <c:order val="2"/>
          <c:tx>
            <c:v>Saldo final</c:v>
          </c:tx>
          <c:marker>
            <c:symbol val="none"/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'PANEL'!$D$13:$D$24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Salidas de caja por categoría</a:t>
            </a:r>
          </a:p>
        </c:rich>
      </c:tx>
    </c:title>
    <c:plotArea>
      <c:barChart>
        <c:barDir val="bar"/>
        <c:varyColors val="0"/>
        <c:ser>
          <c:idx val="0"/>
          <c:order val="0"/>
          <c:tx>
            <c:v>Salida de efectivo</c:v>
          </c:tx>
          <c:cat>
            <c:strRef>
              <c:f>'PANEL'!$F$13:$F$24</c:f>
              <c:strCache>
                <c:ptCount val="0"/>
              </c:strCache>
            </c:strRef>
          </c:cat>
          <c:val>
            <c:numRef>
              <c:f>'PANEL'!$G$13:$G$24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e2faa98f854b34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030d49c95b411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ettyCashTransactions" displayName="PettyCashTransactions" ref="A5:K2005" headerRowCount="1" totalsRowCount="0" totalsRowShown="0">
  <x:tableColumns count="11">
    <x:tableColumn id="1" name="Date"/>
    <x:tableColumn id="2" name="Receipt / Reference No."/>
    <x:tableColumn id="3" name="Transaction Type"/>
    <x:tableColumn id="4" name="Category"/>
    <x:tableColumn id="5" name="Payee / Received From"/>
    <x:tableColumn id="6" name="Description"/>
    <x:tableColumn id="7" name="Amount"/>
    <x:tableColumn id="8" name="Cash In"/>
    <x:tableColumn id="9" name="Cash Out"/>
    <x:tableColumn id="10" name="Running Balanc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2009ce473eb44c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40faaaad0f854386" /></Relationships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6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28" customHeight="1">
      <x:c r="A1" s="213" t="str">
        <x:v>Gestor de caja chica para pequeños negocios</x:v>
      </x:c>
      <x:c r="B1" s="213"/>
      <x:c r="C1" s="213"/>
      <x:c r="D1" s="213"/>
      <x:c r="E1" s="213"/>
      <x:c r="F1" s="213"/>
      <x:c r="G1" s="213"/>
      <x:c r="H1" s="213"/>
    </x:row>
    <x:row r="2" ht="18" customHeight="1">
      <x:c r="A2" s="213"/>
      <x:c r="B2" s="213"/>
      <x:c r="C2" s="213"/>
      <x:c r="D2" s="213"/>
      <x:c r="E2" s="213"/>
      <x:c r="F2" s="213"/>
      <x:c r="G2" s="213"/>
      <x:c r="H2" s="213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 ht="30" customHeight="1">
      <x:c r="A4" s="216" t="str">
        <x:v>Un sistema sencillo y profesional para registrar pequeños movimientos de caja, mantener un saldo acumulado y revisar la actividad mensual y por categoría.</x:v>
      </x:c>
      <x:c r="B4" s="216"/>
      <x:c r="C4" s="216"/>
      <x:c r="D4" s="216"/>
      <x:c r="E4" s="216"/>
      <x:c r="F4" s="216"/>
      <x:c r="G4" s="216"/>
      <x:c r="H4" s="216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24" customHeight="1">
      <x:c r="A6" s="219" t="str">
        <x:v>INICIO RÁPIDO</x:v>
      </x:c>
      <x:c r="B6" s="219"/>
      <x:c r="C6" s="219"/>
      <x:c r="D6" s="219"/>
      <x:c r="E6" s="219"/>
      <x:c r="F6" s="219"/>
      <x:c r="G6" s="219"/>
      <x:c r="H6" s="219"/>
    </x:row>
    <x:row r="7">
      <x:c r="A7" s="203"/>
      <x:c r="B7" s="203"/>
      <x:c r="C7" s="203"/>
      <x:c r="D7" s="203"/>
      <x:c r="E7" s="203"/>
      <x:c r="F7" s="203"/>
      <x:c r="G7" s="203"/>
      <x:c r="H7" s="203"/>
    </x:row>
    <x:row r="8" ht="40" customHeight="1">
      <x:c r="A8" s="221" t="str">
        <x:v>1</x:v>
      </x:c>
      <x:c r="B8" s="222" t="str">
        <x:v>Configurar el fondo</x:v>
      </x:c>
      <x:c r="C8" s="225" t="str">
        <x:v>Vaya a CONFIGURACIÓN e introduzca el nombre del negocio, el fondo de caja chica, el responsable, la moneda, el saldo inicial, la fecha y el año del informe.</x:v>
      </x:c>
      <x:c r="D8" s="225"/>
      <x:c r="E8" s="225"/>
      <x:c r="F8" s="225"/>
      <x:c r="G8" s="225"/>
      <x:c r="H8" s="225"/>
    </x:row>
    <x:row r="9" ht="40" customHeight="1">
      <x:c r="A9" s="221" t="str">
        <x:v>2</x:v>
      </x:c>
      <x:c r="B9" s="222" t="str">
        <x:v>Revisar categorías</x:v>
      </x:c>
      <x:c r="C9" s="225" t="str">
        <x:v>Conserve las categorías iniciales o sustitúyalas por otras que se ajusten a su negocio.</x:v>
      </x:c>
      <x:c r="D9" s="225"/>
      <x:c r="E9" s="225"/>
      <x:c r="F9" s="225"/>
      <x:c r="G9" s="225"/>
      <x:c r="H9" s="225"/>
    </x:row>
    <x:row r="10" ht="40" customHeight="1">
      <x:c r="A10" s="221" t="str">
        <x:v>3</x:v>
      </x:c>
      <x:c r="B10" s="222" t="str">
        <x:v>Registrar movimientos</x:v>
      </x:c>
      <x:c r="C10" s="225" t="str">
        <x:v>Registre cada movimiento de caja en MOVIMIENTOS. Elija Entrada o Salida de efectivo e introduzca siempre un importe positivo.</x:v>
      </x:c>
      <x:c r="D10" s="225"/>
      <x:c r="E10" s="225"/>
      <x:c r="F10" s="225"/>
      <x:c r="G10" s="225"/>
      <x:c r="H10" s="225"/>
    </x:row>
    <x:row r="11" ht="40" customHeight="1">
      <x:c r="A11" s="221" t="str">
        <x:v>4</x:v>
      </x:c>
      <x:c r="B11" s="222" t="str">
        <x:v>Revisar resultados</x:v>
      </x:c>
      <x:c r="C11" s="225" t="str">
        <x:v>Use RESUMEN-MENSUAL, RESUMEN-CATEGORÍAS y PANEL para comprender la actividad y el saldo actual.</x:v>
      </x:c>
      <x:c r="D11" s="225"/>
      <x:c r="E11" s="225"/>
      <x:c r="F11" s="225"/>
      <x:c r="G11" s="225"/>
      <x:c r="H11" s="225"/>
    </x:row>
    <x:row r="12">
      <x:c r="A12" s="203"/>
      <x:c r="B12" s="203"/>
      <x:c r="C12" s="203"/>
      <x:c r="D12" s="203"/>
      <x:c r="E12" s="203"/>
      <x:c r="F12" s="203"/>
      <x:c r="G12" s="203"/>
      <x:c r="H12" s="203"/>
    </x:row>
    <x:row r="13" ht="24" customHeight="1">
      <x:c r="A13" s="219" t="str">
        <x:v>IMPORTANTE</x:v>
      </x:c>
      <x:c r="B13" s="219"/>
      <x:c r="C13" s="219"/>
      <x:c r="D13" s="219"/>
      <x:c r="E13" s="219"/>
      <x:c r="F13" s="219"/>
      <x:c r="G13" s="219"/>
      <x:c r="H13" s="219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 ht="34" customHeight="1">
      <x:c r="A15" s="229" t="str">
        <x:v>Importes</x:v>
      </x:c>
      <x:c r="B15" s="225" t="str">
        <x:v>Introduzca solo importes positivos. El tipo de movimiento determina si se trata como entrada o salida de efectivo.</x:v>
      </x:c>
      <x:c r="C15" s="225"/>
      <x:c r="D15" s="225"/>
      <x:c r="E15" s="225"/>
      <x:c r="F15" s="225"/>
      <x:c r="G15" s="225"/>
      <x:c r="H15" s="225"/>
    </x:row>
    <x:row r="16" ht="34" customHeight="1">
      <x:c r="A16" s="229" t="str">
        <x:v>Saldo</x:v>
      </x:c>
      <x:c r="B16" s="225" t="str">
        <x:v>El saldo acumulado se calcula automáticamente a partir del saldo inicial y el historial de movimientos.</x:v>
      </x:c>
      <x:c r="C16" s="225"/>
      <x:c r="D16" s="225"/>
      <x:c r="E16" s="225"/>
      <x:c r="F16" s="225"/>
      <x:c r="G16" s="225"/>
      <x:c r="H16" s="225"/>
    </x:row>
    <x:row r="17" ht="34" customHeight="1">
      <x:c r="A17" s="229" t="str">
        <x:v>Referencias</x:v>
      </x:c>
      <x:c r="B17" s="225" t="str">
        <x:v>Use N.º de recibo / referencia para vales, recibos, referencias de reembolso u otros identificadores de soporte.</x:v>
      </x:c>
      <x:c r="C17" s="225"/>
      <x:c r="D17" s="225"/>
      <x:c r="E17" s="225"/>
      <x:c r="F17" s="225"/>
      <x:c r="G17" s="225"/>
      <x:c r="H17" s="225"/>
    </x:row>
    <x:row r="18" ht="34" customHeight="1">
      <x:c r="A18" s="229" t="str">
        <x:v>Alcance</x:v>
      </x:c>
      <x:c r="B18" s="225" t="str">
        <x:v>Este libro ayuda a administrar un fondo de caja chica. No constituye asesoramiento contable, fiscal, de IVA, auditoría ni legal.</x:v>
      </x:c>
      <x:c r="C18" s="225"/>
      <x:c r="D18" s="225"/>
      <x:c r="E18" s="225"/>
      <x:c r="F18" s="225"/>
      <x:c r="G18" s="225"/>
      <x:c r="H18" s="225"/>
    </x:row>
    <x:row r="19">
      <x:c r="A19" s="203"/>
      <x:c r="B19" s="203"/>
      <x:c r="C19" s="203"/>
      <x:c r="D19" s="203"/>
      <x:c r="E19" s="203"/>
      <x:c r="F19" s="203"/>
      <x:c r="G19" s="203"/>
      <x:c r="H19" s="203"/>
    </x:row>
    <x:row r="20" ht="24" customHeight="1">
      <x:c r="A20" s="232" t="str">
        <x:v>Versión 1.1.2  |  LSTBooks  |  Compatibilidad mínima: Microsoft Excel 2021 de escritorio (Windows/macOS)</x:v>
      </x:c>
      <x:c r="B20" s="232"/>
      <x:c r="C20" s="232"/>
      <x:c r="D20" s="232"/>
      <x:c r="E20" s="232"/>
      <x:c r="F20" s="232"/>
      <x:c r="G20" s="232"/>
      <x:c r="H20" s="232"/>
    </x:row>
    <x:row r="21">
      <x:c r="A21" s="47"/>
      <x:c r="B21" s="47"/>
      <x:c r="C21" s="47"/>
      <x:c r="D21" s="47"/>
      <x:c r="E21" s="47"/>
      <x:c r="F21" s="47"/>
      <x:c r="G21" s="47"/>
      <x:c r="H21" s="47"/>
    </x:row>
    <x:row r="22">
      <x:c r="A22" s="47"/>
      <x:c r="B22" s="47"/>
      <x:c r="C22" s="47"/>
      <x:c r="D22" s="47"/>
      <x:c r="E22" s="47"/>
      <x:c r="F22" s="47"/>
      <x:c r="G22" s="47"/>
      <x:c r="H22" s="47"/>
    </x:row>
  </x:sheetData>
  <x:mergeCells>
    <x:mergeCell ref="A1:H2"/>
    <x:mergeCell ref="A4:H4"/>
    <x:mergeCell ref="A6:H6"/>
    <x:mergeCell ref="A13:H13"/>
    <x:mergeCell ref="A20:H20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" hidden="0" customWidth="1"/>
    <x:col min="4" max="4" width="19" hidden="0" customWidth="1"/>
    <x:col min="5" max="5" width="46" hidden="0" customWidth="1"/>
    <x:col min="6" max="6" width="8" hidden="0" customWidth="1"/>
    <x:col min="7" max="7" width="8" hidden="0" customWidth="1"/>
    <x:col min="8" max="8" width="8" hidden="0" customWidth="1"/>
  </x:cols>
  <x:sheetData>
    <x:row r="1">
      <x:c r="A1" s="246" t="str">
        <x:v>CONFIGURACIÓN</x:v>
      </x:c>
      <x:c r="B1" s="246"/>
      <x:c r="C1" s="246"/>
      <x:c r="D1" s="246"/>
      <x:c r="E1" s="246"/>
      <x:c r="F1" s="246"/>
      <x:c r="G1" s="246"/>
      <x:c r="H1" s="246"/>
    </x:row>
    <x:row r="2">
      <x:c r="A2" s="246"/>
      <x:c r="B2" s="246"/>
      <x:c r="C2" s="246"/>
      <x:c r="D2" s="246"/>
      <x:c r="E2" s="246"/>
      <x:c r="F2" s="246"/>
      <x:c r="G2" s="246"/>
      <x:c r="H2" s="246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>
      <x:c r="A4" s="219" t="str">
        <x:v>DATOS DEL FONDO</x:v>
      </x:c>
      <x:c r="B4" s="219"/>
      <x:c r="C4" s="219"/>
      <x:c r="D4" s="219" t="str">
        <x:v>CÓMO USAR ESTA CONFIGURACIÓN</x:v>
      </x:c>
      <x:c r="E4" s="219"/>
      <x:c r="F4" s="219"/>
      <x:c r="G4" s="219"/>
      <x:c r="H4" s="219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30" customHeight="1">
      <x:c r="A6" s="262" t="str">
        <x:v>Nombre del negocio</x:v>
      </x:c>
      <x:c r="B6" s="271" t="str"/>
      <x:c r="C6" s="203"/>
      <x:c r="D6" s="280" t="str">
        <x:v>Código de moneda</x:v>
      </x:c>
      <x:c r="E6" s="279" t="str">
        <x:v>Introduzca un código breve como USD, AED, EUR, GBP, SAR, QAR o el código de su moneda local. Los importes siguen siendo numéricos y los resúmenes muestran el código seleccionado.</x:v>
      </x:c>
      <x:c r="F6" s="203"/>
      <x:c r="G6" s="203"/>
      <x:c r="H6" s="203"/>
    </x:row>
    <x:row r="7" ht="30" customHeight="1">
      <x:c r="A7" s="262" t="str">
        <x:v>Nombre del fondo de caja chica</x:v>
      </x:c>
      <x:c r="B7" s="271" t="str">
        <x:v>Caja chica principal</x:v>
      </x:c>
      <x:c r="C7" s="203"/>
      <x:c r="D7" s="280" t="str">
        <x:v>Saldo inicial</x:v>
      </x:c>
      <x:c r="E7" s="279" t="str">
        <x:v>Introduzca el efectivo disponible físicamente en el fondo al comenzar este libro.</x:v>
      </x:c>
      <x:c r="F7" s="203"/>
      <x:c r="G7" s="203"/>
      <x:c r="H7" s="203"/>
    </x:row>
    <x:row r="8" ht="30" customHeight="1">
      <x:c r="A8" s="262" t="str">
        <x:v>Responsable</x:v>
      </x:c>
      <x:c r="B8" s="271" t="str"/>
      <x:c r="C8" s="203"/>
      <x:c r="D8" s="280" t="str">
        <x:v>Fecha de inicio</x:v>
      </x:c>
      <x:c r="E8" s="279" t="str">
        <x:v>Use la fecha desde la que se aplica el saldo inicial.</x:v>
      </x:c>
      <x:c r="F8" s="203"/>
      <x:c r="G8" s="203"/>
      <x:c r="H8" s="203"/>
    </x:row>
    <x:row r="9" ht="30" customHeight="1">
      <x:c r="A9" s="262" t="str">
        <x:v>Código de moneda</x:v>
      </x:c>
      <x:c r="B9" s="271" t="str">
        <x:v>USD</x:v>
      </x:c>
      <x:c r="C9" s="203"/>
      <x:c r="D9" s="280" t="str">
        <x:v>Año del informe</x:v>
      </x:c>
      <x:c r="E9" s="279" t="str">
        <x:v>Controla los 12 meses mostrados en el resumen mensual y la tendencia del panel.</x:v>
      </x:c>
      <x:c r="F9" s="203"/>
      <x:c r="G9" s="203"/>
      <x:c r="H9" s="203"/>
    </x:row>
    <x:row r="10" ht="30" customHeight="1">
      <x:c r="A10" s="262" t="str">
        <x:v>Saldo inicial</x:v>
      </x:c>
      <x:c r="B10" s="272" t="n">
        <x:v>0</x:v>
      </x:c>
      <x:c r="C10" s="203"/>
      <x:c r="D10" s="280"/>
      <x:c r="E10" s="279"/>
      <x:c r="F10" s="203"/>
      <x:c r="G10" s="203"/>
      <x:c r="H10" s="203"/>
    </x:row>
    <x:row r="11" ht="30" customHeight="1">
      <x:c r="A11" s="262" t="str">
        <x:v>Fecha del saldo inicial</x:v>
      </x:c>
      <x:c r="B11" s="273" t="n">
        <x:v>46023</x:v>
      </x:c>
      <x:c r="C11" s="203"/>
      <x:c r="D11" s="280"/>
      <x:c r="E11" s="279"/>
      <x:c r="F11" s="203"/>
      <x:c r="G11" s="203"/>
      <x:c r="H11" s="203"/>
    </x:row>
    <x:row r="12" ht="30" customHeight="1">
      <x:c r="A12" s="262" t="str">
        <x:v>Año del informe</x:v>
      </x:c>
      <x:c r="B12" s="274" t="n">
        <x:v>2026</x:v>
      </x:c>
      <x:c r="C12" s="203"/>
      <x:c r="D12" s="280"/>
      <x:c r="E12" s="279"/>
      <x:c r="F12" s="203"/>
      <x:c r="G12" s="203"/>
      <x:c r="H12" s="203"/>
    </x:row>
    <x:row r="13">
      <x:c r="A13" s="203"/>
      <x:c r="B13" s="203"/>
      <x:c r="C13" s="203"/>
      <x:c r="D13" s="203"/>
      <x:c r="E13" s="203"/>
      <x:c r="F13" s="203"/>
      <x:c r="G13" s="203"/>
      <x:c r="H13" s="203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>
      <x:c r="A15" s="219" t="str">
        <x:v>CATEGORÍAS INICIALES</x:v>
      </x:c>
      <x:c r="B15" s="219"/>
      <x:c r="C15" s="219"/>
      <x:c r="D15" s="203"/>
      <x:c r="E15" s="203"/>
      <x:c r="F15" s="203"/>
      <x:c r="G15" s="203"/>
      <x:c r="H15" s="203"/>
    </x:row>
    <x:row r="16">
      <x:c r="A16" s="203"/>
      <x:c r="B16" s="203"/>
      <x:c r="C16" s="203"/>
      <x:c r="D16" s="203"/>
      <x:c r="E16" s="203"/>
      <x:c r="F16" s="203"/>
      <x:c r="G16" s="203"/>
      <x:c r="H16" s="203"/>
    </x:row>
    <x:row r="17">
      <x:c r="A17" s="285" t="n">
        <x:v>1</x:v>
      </x:c>
      <x:c r="B17" s="286" t="str">
        <x:v>Reposición de caja</x:v>
      </x:c>
      <x:c r="C17" s="203"/>
      <x:c r="D17" s="203"/>
      <x:c r="E17" s="203"/>
      <x:c r="F17" s="203"/>
      <x:c r="G17" s="203"/>
      <x:c r="H17" s="203"/>
    </x:row>
    <x:row r="18">
      <x:c r="A18" s="285" t="n">
        <x:v>2</x:v>
      </x:c>
      <x:c r="B18" s="286" t="str">
        <x:v>Material de oficina</x:v>
      </x:c>
      <x:c r="C18" s="203"/>
      <x:c r="D18" s="203"/>
      <x:c r="E18" s="203"/>
      <x:c r="F18" s="203"/>
      <x:c r="G18" s="203"/>
      <x:c r="H18" s="203"/>
    </x:row>
    <x:row r="19">
      <x:c r="A19" s="285" t="n">
        <x:v>3</x:v>
      </x:c>
      <x:c r="B19" s="286" t="str">
        <x:v>Transporte local</x:v>
      </x:c>
      <x:c r="C19" s="203"/>
      <x:c r="D19" s="203"/>
      <x:c r="E19" s="203"/>
      <x:c r="F19" s="203"/>
      <x:c r="G19" s="203"/>
      <x:c r="H19" s="203"/>
    </x:row>
    <x:row r="20">
      <x:c r="A20" s="285" t="n">
        <x:v>4</x:v>
      </x:c>
      <x:c r="B20" s="286" t="str">
        <x:v>Refrigerios del personal</x:v>
      </x:c>
      <x:c r="C20" s="203"/>
      <x:c r="D20" s="203"/>
      <x:c r="E20" s="203"/>
      <x:c r="F20" s="203"/>
      <x:c r="G20" s="203"/>
      <x:c r="H20" s="203"/>
    </x:row>
    <x:row r="21">
      <x:c r="A21" s="285" t="n">
        <x:v>5</x:v>
      </x:c>
      <x:c r="B21" s="286" t="str">
        <x:v>Correo y mensajería</x:v>
      </x:c>
      <x:c r="C21" s="203"/>
      <x:c r="D21" s="203"/>
      <x:c r="E21" s="203"/>
      <x:c r="F21" s="203"/>
      <x:c r="G21" s="203"/>
      <x:c r="H21" s="203"/>
    </x:row>
    <x:row r="22">
      <x:c r="A22" s="285" t="n">
        <x:v>6</x:v>
      </x:c>
      <x:c r="B22" s="286" t="str">
        <x:v>Artículos de limpieza</x:v>
      </x:c>
      <x:c r="C22" s="203"/>
      <x:c r="D22" s="203"/>
      <x:c r="E22" s="203"/>
      <x:c r="F22" s="203"/>
      <x:c r="G22" s="203"/>
      <x:c r="H22" s="203"/>
    </x:row>
    <x:row r="23">
      <x:c r="A23" s="285" t="n">
        <x:v>7</x:v>
      </x:c>
      <x:c r="B23" s="286" t="str">
        <x:v>Reparaciones menores</x:v>
      </x:c>
      <x:c r="C23" s="203"/>
      <x:c r="D23" s="203"/>
      <x:c r="E23" s="203"/>
      <x:c r="F23" s="203"/>
      <x:c r="G23" s="203"/>
      <x:c r="H23" s="203"/>
    </x:row>
    <x:row r="24">
      <x:c r="A24" s="285" t="n">
        <x:v>8</x:v>
      </x:c>
      <x:c r="B24" s="286" t="str">
        <x:v>Aparcamiento y peajes</x:v>
      </x:c>
      <x:c r="C24" s="203"/>
      <x:c r="D24" s="203"/>
      <x:c r="E24" s="203"/>
      <x:c r="F24" s="203"/>
      <x:c r="G24" s="203"/>
      <x:c r="H24" s="203"/>
    </x:row>
    <x:row r="25">
      <x:c r="A25" s="285" t="n">
        <x:v>9</x:v>
      </x:c>
      <x:c r="B25" s="286" t="str">
        <x:v>Equipos pequeños</x:v>
      </x:c>
      <x:c r="C25" s="203"/>
      <x:c r="D25" s="203"/>
      <x:c r="E25" s="203"/>
      <x:c r="F25" s="203"/>
      <x:c r="G25" s="203"/>
      <x:c r="H25" s="203"/>
    </x:row>
    <x:row r="26">
      <x:c r="A26" s="285" t="n">
        <x:v>10</x:v>
      </x:c>
      <x:c r="B26" s="286" t="str">
        <x:v>Reembolsos a clientes</x:v>
      </x:c>
      <x:c r="C26" s="203"/>
      <x:c r="D26" s="203"/>
      <x:c r="E26" s="203"/>
      <x:c r="F26" s="203"/>
      <x:c r="G26" s="203"/>
      <x:c r="H26" s="203"/>
    </x:row>
    <x:row r="27">
      <x:c r="A27" s="285" t="n">
        <x:v>11</x:v>
      </x:c>
      <x:c r="B27" s="286" t="str">
        <x:v>Reembolsos al personal</x:v>
      </x:c>
      <x:c r="C27" s="203"/>
      <x:c r="D27" s="203"/>
      <x:c r="E27" s="203"/>
      <x:c r="F27" s="203"/>
      <x:c r="G27" s="203"/>
      <x:c r="H27" s="203"/>
    </x:row>
    <x:row r="28">
      <x:c r="A28" s="285" t="n">
        <x:v>12</x:v>
      </x:c>
      <x:c r="B28" s="286" t="str">
        <x:v>Varios</x:v>
      </x:c>
      <x:c r="C28" s="203"/>
      <x:c r="D28" s="203"/>
      <x:c r="E28" s="203"/>
      <x:c r="F28" s="203"/>
      <x:c r="G28" s="203"/>
      <x:c r="H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</x:row>
    <x:row r="30" ht="34" customHeight="1">
      <x:c r="A30" s="289" t="str">
        <x:v>Puede sustituir cualquier categoría inicial. Mantenga nombres únicos para que el resumen por categoría sea fácil de leer.</x:v>
      </x:c>
      <x:c r="B30" s="289"/>
      <x:c r="C30" s="289"/>
      <x:c r="D30" s="289"/>
      <x:c r="E30" s="289"/>
      <x:c r="F30" s="289"/>
      <x:c r="G30" s="289"/>
      <x:c r="H30" s="289"/>
    </x:row>
    <x:row r="31">
      <x:c r="A31" s="240"/>
      <x:c r="B31" s="240"/>
      <x:c r="C31" s="240"/>
      <x:c r="D31" s="240"/>
      <x:c r="E31" s="240"/>
      <x:c r="F31" s="240"/>
      <x:c r="G31" s="203"/>
      <x:c r="H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</x:row>
    <x:row r="33">
      <x:c r="A33" s="47"/>
      <x:c r="B33" s="47"/>
      <x:c r="C33" s="47"/>
      <x:c r="D33" s="47"/>
      <x:c r="E33" s="47"/>
      <x:c r="F33" s="47"/>
    </x:row>
  </x:sheetData>
  <x:mergeCells>
    <x:mergeCell ref="A1:F2"/>
    <x:mergeCell ref="A4:B4"/>
    <x:mergeCell ref="D4:F4"/>
    <x:mergeCell ref="A15:B15"/>
    <x:mergeCell ref="A30:F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16" hidden="0" customWidth="1"/>
    <x:col min="4" max="4" width="20" hidden="0" customWidth="1"/>
    <x:col min="5" max="5" width="22" hidden="0" customWidth="1"/>
    <x:col min="6" max="6" width="28" hidden="0" customWidth="1"/>
    <x:col min="7" max="7" width="14" hidden="0" customWidth="1"/>
    <x:col min="8" max="8" width="14" hidden="0" customWidth="1"/>
    <x:col min="9" max="9" width="14" hidden="0" customWidth="1"/>
    <x:col min="10" max="10" width="17" hidden="0" customWidth="1"/>
    <x:col min="11" max="11" width="28" hidden="0" customWidth="1"/>
  </x:cols>
  <x:sheetData>
    <x:row r="1" ht="24" customHeight="1">
      <x:c r="A1" s="246" t="str">
        <x:v>MOVIMIENTOS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</x:row>
    <x:row r="2" ht="24" customHeight="1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</x:row>
    <x:row r="3" ht="24" customHeight="1">
      <x:c r="A3" s="299" t="str">
        <x:v>Introduzca datos solo en las columnas blancas. Las entradas, salidas y el saldo acumulado se calculan automáticamente.</x:v>
      </x:c>
      <x:c r="B3" s="299"/>
      <x:c r="C3" s="299"/>
      <x:c r="D3" s="299"/>
      <x:c r="E3" s="299"/>
      <x:c r="F3" s="299"/>
      <x:c r="G3" s="299"/>
      <x:c r="H3" s="299"/>
      <x:c r="I3" s="299"/>
      <x:c r="J3" s="299"/>
      <x:c r="K3" s="299"/>
    </x:row>
    <x:row r="4">
      <x:c r="A4" s="224"/>
      <x:c r="B4" s="224"/>
      <x:c r="C4" s="224"/>
      <x:c r="D4" s="224"/>
      <x:c r="E4" s="224"/>
      <x:c r="F4" s="224"/>
      <x:c r="G4" s="224"/>
      <x:c r="H4" s="224"/>
      <x:c r="I4" s="224"/>
      <x:c r="J4" s="224"/>
      <x:c r="K4" s="224"/>
    </x:row>
    <x:row r="5" ht="30" customHeight="1">
      <x:c r="A5" s="307" t="str">
        <x:v>Fecha</x:v>
      </x:c>
      <x:c r="B5" s="307" t="str">
        <x:v>N.º de recibo / referencia</x:v>
      </x:c>
      <x:c r="C5" s="307" t="str">
        <x:v>Tipo de movimiento</x:v>
      </x:c>
      <x:c r="D5" s="307" t="str">
        <x:v>Categoría</x:v>
      </x:c>
      <x:c r="E5" s="307" t="str">
        <x:v>Pagado a / Recibido de</x:v>
      </x:c>
      <x:c r="F5" s="307" t="str">
        <x:v>Descripción</x:v>
      </x:c>
      <x:c r="G5" s="307" t="str">
        <x:v>Importe</x:v>
      </x:c>
      <x:c r="H5" s="308" t="str">
        <x:v>Entrada de efectivo</x:v>
      </x:c>
      <x:c r="I5" s="308" t="str">
        <x:v>Salida de efectivo</x:v>
      </x:c>
      <x:c r="J5" s="308" t="str">
        <x:v>Saldo acumulado</x:v>
      </x:c>
      <x:c r="K5" s="307" t="str">
        <x:v>Notas</x:v>
      </x:c>
    </x:row>
    <x:row r="6" ht="20" customHeight="1">
      <x:c r="A6" s="309"/>
      <x:c r="B6" s="310"/>
      <x:c r="C6" s="310"/>
      <x:c r="D6" s="310"/>
      <x:c r="E6" s="310"/>
      <x:c r="F6" s="311"/>
      <x:c r="G6" s="312"/>
      <x:c r="H6" s="313" t="str">
        <x:f>IF($A6="","",IF($C6="Entrada de efectivo",$G6,0))</x:f>
      </x:c>
      <x:c r="I6" s="313" t="str">
        <x:f>IF($A6="","",IF($C6="Salida de efectivo",$G6,0))</x:f>
      </x:c>
      <x:c r="J6" s="313" t="str">
        <x:f>IF($A6="","",CONFIGURACIÓN!$B$10+SUM($H$6:H6)-SUM($I$6:I6))</x:f>
      </x:c>
      <x:c r="K6" s="311"/>
    </x:row>
    <x:row r="7" ht="20" customHeight="1">
      <x:c r="A7" s="309"/>
      <x:c r="B7" s="310"/>
      <x:c r="C7" s="310"/>
      <x:c r="D7" s="310"/>
      <x:c r="E7" s="310"/>
      <x:c r="F7" s="311"/>
      <x:c r="G7" s="312"/>
      <x:c r="H7" s="313" t="str">
        <x:f>IF($A7="","",IF($C7="Entrada de efectivo",$G7,0))</x:f>
      </x:c>
      <x:c r="I7" s="313" t="str">
        <x:f>IF($A7="","",IF($C7="Salida de efectivo",$G7,0))</x:f>
      </x:c>
      <x:c r="J7" s="313" t="str">
        <x:f>IF($A7="","",CONFIGURACIÓN!$B$10+SUM($H$6:H7)-SUM($I$6:I7))</x:f>
      </x:c>
      <x:c r="K7" s="311"/>
    </x:row>
    <x:row r="8" ht="20" customHeight="1">
      <x:c r="A8" s="309"/>
      <x:c r="B8" s="310"/>
      <x:c r="C8" s="310"/>
      <x:c r="D8" s="310"/>
      <x:c r="E8" s="310"/>
      <x:c r="F8" s="311"/>
      <x:c r="G8" s="312"/>
      <x:c r="H8" s="313" t="str">
        <x:f>IF($A8="","",IF($C8="Entrada de efectivo",$G8,0))</x:f>
      </x:c>
      <x:c r="I8" s="313" t="str">
        <x:f>IF($A8="","",IF($C8="Salida de efectivo",$G8,0))</x:f>
      </x:c>
      <x:c r="J8" s="313" t="str">
        <x:f>IF($A8="","",CONFIGURACIÓN!$B$10+SUM($H$6:H8)-SUM($I$6:I8))</x:f>
      </x:c>
      <x:c r="K8" s="311"/>
    </x:row>
    <x:row r="9" ht="20" customHeight="1">
      <x:c r="A9" s="309"/>
      <x:c r="B9" s="310"/>
      <x:c r="C9" s="310"/>
      <x:c r="D9" s="310"/>
      <x:c r="E9" s="310"/>
      <x:c r="F9" s="311"/>
      <x:c r="G9" s="312"/>
      <x:c r="H9" s="313" t="str">
        <x:f>IF($A9="","",IF($C9="Entrada de efectivo",$G9,0))</x:f>
      </x:c>
      <x:c r="I9" s="313" t="str">
        <x:f>IF($A9="","",IF($C9="Salida de efectivo",$G9,0))</x:f>
      </x:c>
      <x:c r="J9" s="313" t="str">
        <x:f>IF($A9="","",CONFIGURACIÓN!$B$10+SUM($H$6:H9)-SUM($I$6:I9))</x:f>
      </x:c>
      <x:c r="K9" s="311"/>
    </x:row>
    <x:row r="10" ht="20" customHeight="1">
      <x:c r="A10" s="309"/>
      <x:c r="B10" s="310"/>
      <x:c r="C10" s="310"/>
      <x:c r="D10" s="310"/>
      <x:c r="E10" s="310"/>
      <x:c r="F10" s="311"/>
      <x:c r="G10" s="312"/>
      <x:c r="H10" s="313" t="str">
        <x:f>IF($A10="","",IF($C10="Entrada de efectivo",$G10,0))</x:f>
      </x:c>
      <x:c r="I10" s="313" t="str">
        <x:f>IF($A10="","",IF($C10="Salida de efectivo",$G10,0))</x:f>
      </x:c>
      <x:c r="J10" s="313" t="str">
        <x:f>IF($A10="","",CONFIGURACIÓN!$B$10+SUM($H$6:H10)-SUM($I$6:I10))</x:f>
      </x:c>
      <x:c r="K10" s="311"/>
    </x:row>
    <x:row r="11" ht="20" customHeight="1">
      <x:c r="A11" s="309"/>
      <x:c r="B11" s="310"/>
      <x:c r="C11" s="310"/>
      <x:c r="D11" s="310"/>
      <x:c r="E11" s="310"/>
      <x:c r="F11" s="311"/>
      <x:c r="G11" s="312"/>
      <x:c r="H11" s="313" t="str">
        <x:f>IF($A11="","",IF($C11="Entrada de efectivo",$G11,0))</x:f>
      </x:c>
      <x:c r="I11" s="313" t="str">
        <x:f>IF($A11="","",IF($C11="Salida de efectivo",$G11,0))</x:f>
      </x:c>
      <x:c r="J11" s="313" t="str">
        <x:f>IF($A11="","",CONFIGURACIÓN!$B$10+SUM($H$6:H11)-SUM($I$6:I11))</x:f>
      </x:c>
      <x:c r="K11" s="311"/>
    </x:row>
    <x:row r="12" ht="20" customHeight="1">
      <x:c r="A12" s="309"/>
      <x:c r="B12" s="310"/>
      <x:c r="C12" s="310"/>
      <x:c r="D12" s="310"/>
      <x:c r="E12" s="310"/>
      <x:c r="F12" s="311"/>
      <x:c r="G12" s="312"/>
      <x:c r="H12" s="313" t="str">
        <x:f>IF($A12="","",IF($C12="Entrada de efectivo",$G12,0))</x:f>
      </x:c>
      <x:c r="I12" s="313" t="str">
        <x:f>IF($A12="","",IF($C12="Salida de efectivo",$G12,0))</x:f>
      </x:c>
      <x:c r="J12" s="313" t="str">
        <x:f>IF($A12="","",CONFIGURACIÓN!$B$10+SUM($H$6:H12)-SUM($I$6:I12))</x:f>
      </x:c>
      <x:c r="K12" s="311"/>
    </x:row>
    <x:row r="13" ht="20" customHeight="1">
      <x:c r="A13" s="309"/>
      <x:c r="B13" s="310"/>
      <x:c r="C13" s="310"/>
      <x:c r="D13" s="310"/>
      <x:c r="E13" s="310"/>
      <x:c r="F13" s="311"/>
      <x:c r="G13" s="312"/>
      <x:c r="H13" s="313" t="str">
        <x:f>IF($A13="","",IF($C13="Entrada de efectivo",$G13,0))</x:f>
      </x:c>
      <x:c r="I13" s="313" t="str">
        <x:f>IF($A13="","",IF($C13="Salida de efectivo",$G13,0))</x:f>
      </x:c>
      <x:c r="J13" s="313" t="str">
        <x:f>IF($A13="","",CONFIGURACIÓN!$B$10+SUM($H$6:H13)-SUM($I$6:I13))</x:f>
      </x:c>
      <x:c r="K13" s="311"/>
    </x:row>
    <x:row r="14" ht="20" customHeight="1">
      <x:c r="A14" s="309"/>
      <x:c r="B14" s="310"/>
      <x:c r="C14" s="310"/>
      <x:c r="D14" s="310"/>
      <x:c r="E14" s="310"/>
      <x:c r="F14" s="311"/>
      <x:c r="G14" s="312"/>
      <x:c r="H14" s="313" t="str">
        <x:f>IF($A14="","",IF($C14="Entrada de efectivo",$G14,0))</x:f>
      </x:c>
      <x:c r="I14" s="313" t="str">
        <x:f>IF($A14="","",IF($C14="Salida de efectivo",$G14,0))</x:f>
      </x:c>
      <x:c r="J14" s="313" t="str">
        <x:f>IF($A14="","",CONFIGURACIÓN!$B$10+SUM($H$6:H14)-SUM($I$6:I14))</x:f>
      </x:c>
      <x:c r="K14" s="311"/>
    </x:row>
    <x:row r="15" ht="20" customHeight="1">
      <x:c r="A15" s="309"/>
      <x:c r="B15" s="310"/>
      <x:c r="C15" s="310"/>
      <x:c r="D15" s="310"/>
      <x:c r="E15" s="310"/>
      <x:c r="F15" s="311"/>
      <x:c r="G15" s="312"/>
      <x:c r="H15" s="313" t="str">
        <x:f>IF($A15="","",IF($C15="Entrada de efectivo",$G15,0))</x:f>
      </x:c>
      <x:c r="I15" s="313" t="str">
        <x:f>IF($A15="","",IF($C15="Salida de efectivo",$G15,0))</x:f>
      </x:c>
      <x:c r="J15" s="313" t="str">
        <x:f>IF($A15="","",CONFIGURACIÓN!$B$10+SUM($H$6:H15)-SUM($I$6:I15))</x:f>
      </x:c>
      <x:c r="K15" s="311"/>
    </x:row>
    <x:row r="16" ht="20" customHeight="1">
      <x:c r="A16" s="309"/>
      <x:c r="B16" s="310"/>
      <x:c r="C16" s="310"/>
      <x:c r="D16" s="310"/>
      <x:c r="E16" s="310"/>
      <x:c r="F16" s="311"/>
      <x:c r="G16" s="312"/>
      <x:c r="H16" s="313" t="str">
        <x:f>IF($A16="","",IF($C16="Entrada de efectivo",$G16,0))</x:f>
      </x:c>
      <x:c r="I16" s="313" t="str">
        <x:f>IF($A16="","",IF($C16="Salida de efectivo",$G16,0))</x:f>
      </x:c>
      <x:c r="J16" s="313" t="str">
        <x:f>IF($A16="","",CONFIGURACIÓN!$B$10+SUM($H$6:H16)-SUM($I$6:I16))</x:f>
      </x:c>
      <x:c r="K16" s="311"/>
    </x:row>
    <x:row r="17" ht="20" customHeight="1">
      <x:c r="A17" s="309"/>
      <x:c r="B17" s="310"/>
      <x:c r="C17" s="310"/>
      <x:c r="D17" s="310"/>
      <x:c r="E17" s="310"/>
      <x:c r="F17" s="311"/>
      <x:c r="G17" s="312"/>
      <x:c r="H17" s="313" t="str">
        <x:f>IF($A17="","",IF($C17="Entrada de efectivo",$G17,0))</x:f>
      </x:c>
      <x:c r="I17" s="313" t="str">
        <x:f>IF($A17="","",IF($C17="Salida de efectivo",$G17,0))</x:f>
      </x:c>
      <x:c r="J17" s="313" t="str">
        <x:f>IF($A17="","",CONFIGURACIÓN!$B$10+SUM($H$6:H17)-SUM($I$6:I17))</x:f>
      </x:c>
      <x:c r="K17" s="311"/>
    </x:row>
    <x:row r="18" ht="20" customHeight="1">
      <x:c r="A18" s="309"/>
      <x:c r="B18" s="310"/>
      <x:c r="C18" s="310"/>
      <x:c r="D18" s="310"/>
      <x:c r="E18" s="310"/>
      <x:c r="F18" s="311"/>
      <x:c r="G18" s="312"/>
      <x:c r="H18" s="313" t="str">
        <x:f>IF($A18="","",IF($C18="Entrada de efectivo",$G18,0))</x:f>
      </x:c>
      <x:c r="I18" s="313" t="str">
        <x:f>IF($A18="","",IF($C18="Salida de efectivo",$G18,0))</x:f>
      </x:c>
      <x:c r="J18" s="313" t="str">
        <x:f>IF($A18="","",CONFIGURACIÓN!$B$10+SUM($H$6:H18)-SUM($I$6:I18))</x:f>
      </x:c>
      <x:c r="K18" s="311"/>
    </x:row>
    <x:row r="19" ht="20" customHeight="1">
      <x:c r="A19" s="309"/>
      <x:c r="B19" s="310"/>
      <x:c r="C19" s="310"/>
      <x:c r="D19" s="310"/>
      <x:c r="E19" s="310"/>
      <x:c r="F19" s="311"/>
      <x:c r="G19" s="312"/>
      <x:c r="H19" s="313" t="str">
        <x:f>IF($A19="","",IF($C19="Entrada de efectivo",$G19,0))</x:f>
      </x:c>
      <x:c r="I19" s="313" t="str">
        <x:f>IF($A19="","",IF($C19="Salida de efectivo",$G19,0))</x:f>
      </x:c>
      <x:c r="J19" s="313" t="str">
        <x:f>IF($A19="","",CONFIGURACIÓN!$B$10+SUM($H$6:H19)-SUM($I$6:I19))</x:f>
      </x:c>
      <x:c r="K19" s="311"/>
    </x:row>
    <x:row r="20" ht="20" customHeight="1">
      <x:c r="A20" s="309"/>
      <x:c r="B20" s="310"/>
      <x:c r="C20" s="310"/>
      <x:c r="D20" s="310"/>
      <x:c r="E20" s="310"/>
      <x:c r="F20" s="311"/>
      <x:c r="G20" s="312"/>
      <x:c r="H20" s="313" t="str">
        <x:f>IF($A20="","",IF($C20="Entrada de efectivo",$G20,0))</x:f>
      </x:c>
      <x:c r="I20" s="313" t="str">
        <x:f>IF($A20="","",IF($C20="Salida de efectivo",$G20,0))</x:f>
      </x:c>
      <x:c r="J20" s="313" t="str">
        <x:f>IF($A20="","",CONFIGURACIÓN!$B$10+SUM($H$6:H20)-SUM($I$6:I20))</x:f>
      </x:c>
      <x:c r="K20" s="311"/>
    </x:row>
    <x:row r="21" ht="20" customHeight="1">
      <x:c r="A21" s="309"/>
      <x:c r="B21" s="310"/>
      <x:c r="C21" s="310"/>
      <x:c r="D21" s="310"/>
      <x:c r="E21" s="310"/>
      <x:c r="F21" s="311"/>
      <x:c r="G21" s="312"/>
      <x:c r="H21" s="313" t="str">
        <x:f>IF($A21="","",IF($C21="Entrada de efectivo",$G21,0))</x:f>
      </x:c>
      <x:c r="I21" s="313" t="str">
        <x:f>IF($A21="","",IF($C21="Salida de efectivo",$G21,0))</x:f>
      </x:c>
      <x:c r="J21" s="313" t="str">
        <x:f>IF($A21="","",CONFIGURACIÓN!$B$10+SUM($H$6:H21)-SUM($I$6:I21))</x:f>
      </x:c>
      <x:c r="K21" s="311"/>
    </x:row>
    <x:row r="22" ht="20" customHeight="1">
      <x:c r="A22" s="309"/>
      <x:c r="B22" s="310"/>
      <x:c r="C22" s="310"/>
      <x:c r="D22" s="310"/>
      <x:c r="E22" s="310"/>
      <x:c r="F22" s="311"/>
      <x:c r="G22" s="312"/>
      <x:c r="H22" s="313" t="str">
        <x:f>IF($A22="","",IF($C22="Entrada de efectivo",$G22,0))</x:f>
      </x:c>
      <x:c r="I22" s="313" t="str">
        <x:f>IF($A22="","",IF($C22="Salida de efectivo",$G22,0))</x:f>
      </x:c>
      <x:c r="J22" s="313" t="str">
        <x:f>IF($A22="","",CONFIGURACIÓN!$B$10+SUM($H$6:H22)-SUM($I$6:I22))</x:f>
      </x:c>
      <x:c r="K22" s="311"/>
    </x:row>
    <x:row r="23" ht="20" customHeight="1">
      <x:c r="A23" s="309"/>
      <x:c r="B23" s="310"/>
      <x:c r="C23" s="310"/>
      <x:c r="D23" s="310"/>
      <x:c r="E23" s="310"/>
      <x:c r="F23" s="311"/>
      <x:c r="G23" s="312"/>
      <x:c r="H23" s="313" t="str">
        <x:f>IF($A23="","",IF($C23="Entrada de efectivo",$G23,0))</x:f>
      </x:c>
      <x:c r="I23" s="313" t="str">
        <x:f>IF($A23="","",IF($C23="Salida de efectivo",$G23,0))</x:f>
      </x:c>
      <x:c r="J23" s="313" t="str">
        <x:f>IF($A23="","",CONFIGURACIÓN!$B$10+SUM($H$6:H23)-SUM($I$6:I23))</x:f>
      </x:c>
      <x:c r="K23" s="311"/>
    </x:row>
    <x:row r="24" ht="20" customHeight="1">
      <x:c r="A24" s="309"/>
      <x:c r="B24" s="310"/>
      <x:c r="C24" s="310"/>
      <x:c r="D24" s="310"/>
      <x:c r="E24" s="310"/>
      <x:c r="F24" s="311"/>
      <x:c r="G24" s="312"/>
      <x:c r="H24" s="313" t="str">
        <x:f>IF($A24="","",IF($C24="Entrada de efectivo",$G24,0))</x:f>
      </x:c>
      <x:c r="I24" s="313" t="str">
        <x:f>IF($A24="","",IF($C24="Salida de efectivo",$G24,0))</x:f>
      </x:c>
      <x:c r="J24" s="313" t="str">
        <x:f>IF($A24="","",CONFIGURACIÓN!$B$10+SUM($H$6:H24)-SUM($I$6:I24))</x:f>
      </x:c>
      <x:c r="K24" s="311"/>
    </x:row>
    <x:row r="25" ht="20" customHeight="1">
      <x:c r="A25" s="309"/>
      <x:c r="B25" s="310"/>
      <x:c r="C25" s="310"/>
      <x:c r="D25" s="310"/>
      <x:c r="E25" s="310"/>
      <x:c r="F25" s="311"/>
      <x:c r="G25" s="312"/>
      <x:c r="H25" s="313" t="str">
        <x:f>IF($A25="","",IF($C25="Entrada de efectivo",$G25,0))</x:f>
      </x:c>
      <x:c r="I25" s="313" t="str">
        <x:f>IF($A25="","",IF($C25="Salida de efectivo",$G25,0))</x:f>
      </x:c>
      <x:c r="J25" s="313" t="str">
        <x:f>IF($A25="","",CONFIGURACIÓN!$B$10+SUM($H$6:H25)-SUM($I$6:I25))</x:f>
      </x:c>
      <x:c r="K25" s="311"/>
    </x:row>
    <x:row r="26" ht="20" customHeight="1">
      <x:c r="A26" s="309"/>
      <x:c r="B26" s="310"/>
      <x:c r="C26" s="310"/>
      <x:c r="D26" s="310"/>
      <x:c r="E26" s="310"/>
      <x:c r="F26" s="311"/>
      <x:c r="G26" s="312"/>
      <x:c r="H26" s="313" t="str">
        <x:f>IF($A26="","",IF($C26="Entrada de efectivo",$G26,0))</x:f>
      </x:c>
      <x:c r="I26" s="313" t="str">
        <x:f>IF($A26="","",IF($C26="Salida de efectivo",$G26,0))</x:f>
      </x:c>
      <x:c r="J26" s="313" t="str">
        <x:f>IF($A26="","",CONFIGURACIÓN!$B$10+SUM($H$6:H26)-SUM($I$6:I26))</x:f>
      </x:c>
      <x:c r="K26" s="311"/>
    </x:row>
    <x:row r="27" ht="20" customHeight="1">
      <x:c r="A27" s="309"/>
      <x:c r="B27" s="310"/>
      <x:c r="C27" s="310"/>
      <x:c r="D27" s="310"/>
      <x:c r="E27" s="310"/>
      <x:c r="F27" s="311"/>
      <x:c r="G27" s="312"/>
      <x:c r="H27" s="313" t="str">
        <x:f>IF($A27="","",IF($C27="Entrada de efectivo",$G27,0))</x:f>
      </x:c>
      <x:c r="I27" s="313" t="str">
        <x:f>IF($A27="","",IF($C27="Salida de efectivo",$G27,0))</x:f>
      </x:c>
      <x:c r="J27" s="313" t="str">
        <x:f>IF($A27="","",CONFIGURACIÓN!$B$10+SUM($H$6:H27)-SUM($I$6:I27))</x:f>
      </x:c>
      <x:c r="K27" s="311"/>
    </x:row>
    <x:row r="28" ht="20" customHeight="1">
      <x:c r="A28" s="309"/>
      <x:c r="B28" s="310"/>
      <x:c r="C28" s="310"/>
      <x:c r="D28" s="310"/>
      <x:c r="E28" s="310"/>
      <x:c r="F28" s="311"/>
      <x:c r="G28" s="312"/>
      <x:c r="H28" s="313" t="str">
        <x:f>IF($A28="","",IF($C28="Entrada de efectivo",$G28,0))</x:f>
      </x:c>
      <x:c r="I28" s="313" t="str">
        <x:f>IF($A28="","",IF($C28="Salida de efectivo",$G28,0))</x:f>
      </x:c>
      <x:c r="J28" s="313" t="str">
        <x:f>IF($A28="","",CONFIGURACIÓN!$B$10+SUM($H$6:H28)-SUM($I$6:I28))</x:f>
      </x:c>
      <x:c r="K28" s="311"/>
    </x:row>
    <x:row r="29" ht="20" customHeight="1">
      <x:c r="A29" s="309"/>
      <x:c r="B29" s="310"/>
      <x:c r="C29" s="310"/>
      <x:c r="D29" s="310"/>
      <x:c r="E29" s="310"/>
      <x:c r="F29" s="311"/>
      <x:c r="G29" s="312"/>
      <x:c r="H29" s="313" t="str">
        <x:f>IF($A29="","",IF($C29="Entrada de efectivo",$G29,0))</x:f>
      </x:c>
      <x:c r="I29" s="313" t="str">
        <x:f>IF($A29="","",IF($C29="Salida de efectivo",$G29,0))</x:f>
      </x:c>
      <x:c r="J29" s="313" t="str">
        <x:f>IF($A29="","",CONFIGURACIÓN!$B$10+SUM($H$6:H29)-SUM($I$6:I29))</x:f>
      </x:c>
      <x:c r="K29" s="311"/>
    </x:row>
    <x:row r="30" ht="20" customHeight="1">
      <x:c r="A30" s="309"/>
      <x:c r="B30" s="310"/>
      <x:c r="C30" s="310"/>
      <x:c r="D30" s="310"/>
      <x:c r="E30" s="310"/>
      <x:c r="F30" s="311"/>
      <x:c r="G30" s="312"/>
      <x:c r="H30" s="313" t="str">
        <x:f>IF($A30="","",IF($C30="Entrada de efectivo",$G30,0))</x:f>
      </x:c>
      <x:c r="I30" s="313" t="str">
        <x:f>IF($A30="","",IF($C30="Salida de efectivo",$G30,0))</x:f>
      </x:c>
      <x:c r="J30" s="313" t="str">
        <x:f>IF($A30="","",CONFIGURACIÓN!$B$10+SUM($H$6:H30)-SUM($I$6:I30))</x:f>
      </x:c>
      <x:c r="K30" s="311"/>
    </x:row>
    <x:row r="31" ht="20" customHeight="1">
      <x:c r="A31" s="309"/>
      <x:c r="B31" s="310"/>
      <x:c r="C31" s="310"/>
      <x:c r="D31" s="310"/>
      <x:c r="E31" s="310"/>
      <x:c r="F31" s="311"/>
      <x:c r="G31" s="312"/>
      <x:c r="H31" s="313" t="str">
        <x:f>IF($A31="","",IF($C31="Entrada de efectivo",$G31,0))</x:f>
      </x:c>
      <x:c r="I31" s="313" t="str">
        <x:f>IF($A31="","",IF($C31="Salida de efectivo",$G31,0))</x:f>
      </x:c>
      <x:c r="J31" s="313" t="str">
        <x:f>IF($A31="","",CONFIGURACIÓN!$B$10+SUM($H$6:H31)-SUM($I$6:I31))</x:f>
      </x:c>
      <x:c r="K31" s="311"/>
    </x:row>
    <x:row r="32" ht="20" customHeight="1">
      <x:c r="A32" s="309"/>
      <x:c r="B32" s="310"/>
      <x:c r="C32" s="310"/>
      <x:c r="D32" s="310"/>
      <x:c r="E32" s="310"/>
      <x:c r="F32" s="311"/>
      <x:c r="G32" s="312"/>
      <x:c r="H32" s="313" t="str">
        <x:f>IF($A32="","",IF($C32="Entrada de efectivo",$G32,0))</x:f>
      </x:c>
      <x:c r="I32" s="313" t="str">
        <x:f>IF($A32="","",IF($C32="Salida de efectivo",$G32,0))</x:f>
      </x:c>
      <x:c r="J32" s="313" t="str">
        <x:f>IF($A32="","",CONFIGURACIÓN!$B$10+SUM($H$6:H32)-SUM($I$6:I32))</x:f>
      </x:c>
      <x:c r="K32" s="311"/>
    </x:row>
    <x:row r="33" ht="20" customHeight="1">
      <x:c r="A33" s="309"/>
      <x:c r="B33" s="310"/>
      <x:c r="C33" s="310"/>
      <x:c r="D33" s="310"/>
      <x:c r="E33" s="310"/>
      <x:c r="F33" s="311"/>
      <x:c r="G33" s="312"/>
      <x:c r="H33" s="313" t="str">
        <x:f>IF($A33="","",IF($C33="Entrada de efectivo",$G33,0))</x:f>
      </x:c>
      <x:c r="I33" s="313" t="str">
        <x:f>IF($A33="","",IF($C33="Salida de efectivo",$G33,0))</x:f>
      </x:c>
      <x:c r="J33" s="313" t="str">
        <x:f>IF($A33="","",CONFIGURACIÓN!$B$10+SUM($H$6:H33)-SUM($I$6:I33))</x:f>
      </x:c>
      <x:c r="K33" s="311"/>
    </x:row>
    <x:row r="34" ht="20" customHeight="1">
      <x:c r="A34" s="309"/>
      <x:c r="B34" s="310"/>
      <x:c r="C34" s="310"/>
      <x:c r="D34" s="310"/>
      <x:c r="E34" s="310"/>
      <x:c r="F34" s="311"/>
      <x:c r="G34" s="312"/>
      <x:c r="H34" s="313" t="str">
        <x:f>IF($A34="","",IF($C34="Entrada de efectivo",$G34,0))</x:f>
      </x:c>
      <x:c r="I34" s="313" t="str">
        <x:f>IF($A34="","",IF($C34="Salida de efectivo",$G34,0))</x:f>
      </x:c>
      <x:c r="J34" s="313" t="str">
        <x:f>IF($A34="","",CONFIGURACIÓN!$B$10+SUM($H$6:H34)-SUM($I$6:I34))</x:f>
      </x:c>
      <x:c r="K34" s="311"/>
    </x:row>
    <x:row r="35" ht="20" customHeight="1">
      <x:c r="A35" s="309"/>
      <x:c r="B35" s="310"/>
      <x:c r="C35" s="310"/>
      <x:c r="D35" s="310"/>
      <x:c r="E35" s="310"/>
      <x:c r="F35" s="311"/>
      <x:c r="G35" s="312"/>
      <x:c r="H35" s="313" t="str">
        <x:f>IF($A35="","",IF($C35="Entrada de efectivo",$G35,0))</x:f>
      </x:c>
      <x:c r="I35" s="313" t="str">
        <x:f>IF($A35="","",IF($C35="Salida de efectivo",$G35,0))</x:f>
      </x:c>
      <x:c r="J35" s="313" t="str">
        <x:f>IF($A35="","",CONFIGURACIÓN!$B$10+SUM($H$6:H35)-SUM($I$6:I35))</x:f>
      </x:c>
      <x:c r="K35" s="311"/>
    </x:row>
    <x:row r="36" ht="20" customHeight="1">
      <x:c r="A36" s="309"/>
      <x:c r="B36" s="310"/>
      <x:c r="C36" s="310"/>
      <x:c r="D36" s="310"/>
      <x:c r="E36" s="310"/>
      <x:c r="F36" s="311"/>
      <x:c r="G36" s="312"/>
      <x:c r="H36" s="313" t="str">
        <x:f>IF($A36="","",IF($C36="Entrada de efectivo",$G36,0))</x:f>
      </x:c>
      <x:c r="I36" s="313" t="str">
        <x:f>IF($A36="","",IF($C36="Salida de efectivo",$G36,0))</x:f>
      </x:c>
      <x:c r="J36" s="313" t="str">
        <x:f>IF($A36="","",CONFIGURACIÓN!$B$10+SUM($H$6:H36)-SUM($I$6:I36))</x:f>
      </x:c>
      <x:c r="K36" s="311"/>
    </x:row>
    <x:row r="37" ht="20" customHeight="1">
      <x:c r="A37" s="309"/>
      <x:c r="B37" s="310"/>
      <x:c r="C37" s="310"/>
      <x:c r="D37" s="310"/>
      <x:c r="E37" s="310"/>
      <x:c r="F37" s="311"/>
      <x:c r="G37" s="312"/>
      <x:c r="H37" s="313" t="str">
        <x:f>IF($A37="","",IF($C37="Entrada de efectivo",$G37,0))</x:f>
      </x:c>
      <x:c r="I37" s="313" t="str">
        <x:f>IF($A37="","",IF($C37="Salida de efectivo",$G37,0))</x:f>
      </x:c>
      <x:c r="J37" s="313" t="str">
        <x:f>IF($A37="","",CONFIGURACIÓN!$B$10+SUM($H$6:H37)-SUM($I$6:I37))</x:f>
      </x:c>
      <x:c r="K37" s="311"/>
    </x:row>
    <x:row r="38" ht="20" customHeight="1">
      <x:c r="A38" s="309"/>
      <x:c r="B38" s="310"/>
      <x:c r="C38" s="310"/>
      <x:c r="D38" s="310"/>
      <x:c r="E38" s="310"/>
      <x:c r="F38" s="311"/>
      <x:c r="G38" s="312"/>
      <x:c r="H38" s="313" t="str">
        <x:f>IF($A38="","",IF($C38="Entrada de efectivo",$G38,0))</x:f>
      </x:c>
      <x:c r="I38" s="313" t="str">
        <x:f>IF($A38="","",IF($C38="Salida de efectivo",$G38,0))</x:f>
      </x:c>
      <x:c r="J38" s="313" t="str">
        <x:f>IF($A38="","",CONFIGURACIÓN!$B$10+SUM($H$6:H38)-SUM($I$6:I38))</x:f>
      </x:c>
      <x:c r="K38" s="311"/>
    </x:row>
    <x:row r="39" ht="20" customHeight="1">
      <x:c r="A39" s="309"/>
      <x:c r="B39" s="310"/>
      <x:c r="C39" s="310"/>
      <x:c r="D39" s="310"/>
      <x:c r="E39" s="310"/>
      <x:c r="F39" s="311"/>
      <x:c r="G39" s="312"/>
      <x:c r="H39" s="313" t="str">
        <x:f>IF($A39="","",IF($C39="Entrada de efectivo",$G39,0))</x:f>
      </x:c>
      <x:c r="I39" s="313" t="str">
        <x:f>IF($A39="","",IF($C39="Salida de efectivo",$G39,0))</x:f>
      </x:c>
      <x:c r="J39" s="313" t="str">
        <x:f>IF($A39="","",CONFIGURACIÓN!$B$10+SUM($H$6:H39)-SUM($I$6:I39))</x:f>
      </x:c>
      <x:c r="K39" s="311"/>
    </x:row>
    <x:row r="40" ht="20" customHeight="1">
      <x:c r="A40" s="309"/>
      <x:c r="B40" s="310"/>
      <x:c r="C40" s="310"/>
      <x:c r="D40" s="310"/>
      <x:c r="E40" s="310"/>
      <x:c r="F40" s="311"/>
      <x:c r="G40" s="312"/>
      <x:c r="H40" s="313" t="str">
        <x:f>IF($A40="","",IF($C40="Entrada de efectivo",$G40,0))</x:f>
      </x:c>
      <x:c r="I40" s="313" t="str">
        <x:f>IF($A40="","",IF($C40="Salida de efectivo",$G40,0))</x:f>
      </x:c>
      <x:c r="J40" s="313" t="str">
        <x:f>IF($A40="","",CONFIGURACIÓN!$B$10+SUM($H$6:H40)-SUM($I$6:I40))</x:f>
      </x:c>
      <x:c r="K40" s="311"/>
    </x:row>
    <x:row r="41" ht="20" customHeight="1">
      <x:c r="A41" s="309"/>
      <x:c r="B41" s="310"/>
      <x:c r="C41" s="310"/>
      <x:c r="D41" s="310"/>
      <x:c r="E41" s="310"/>
      <x:c r="F41" s="311"/>
      <x:c r="G41" s="312"/>
      <x:c r="H41" s="313" t="str">
        <x:f>IF($A41="","",IF($C41="Entrada de efectivo",$G41,0))</x:f>
      </x:c>
      <x:c r="I41" s="313" t="str">
        <x:f>IF($A41="","",IF($C41="Salida de efectivo",$G41,0))</x:f>
      </x:c>
      <x:c r="J41" s="313" t="str">
        <x:f>IF($A41="","",CONFIGURACIÓN!$B$10+SUM($H$6:H41)-SUM($I$6:I41))</x:f>
      </x:c>
      <x:c r="K41" s="311"/>
    </x:row>
    <x:row r="42" ht="20" customHeight="1">
      <x:c r="A42" s="309"/>
      <x:c r="B42" s="310"/>
      <x:c r="C42" s="310"/>
      <x:c r="D42" s="310"/>
      <x:c r="E42" s="310"/>
      <x:c r="F42" s="311"/>
      <x:c r="G42" s="312"/>
      <x:c r="H42" s="313" t="str">
        <x:f>IF($A42="","",IF($C42="Entrada de efectivo",$G42,0))</x:f>
      </x:c>
      <x:c r="I42" s="313" t="str">
        <x:f>IF($A42="","",IF($C42="Salida de efectivo",$G42,0))</x:f>
      </x:c>
      <x:c r="J42" s="313" t="str">
        <x:f>IF($A42="","",CONFIGURACIÓN!$B$10+SUM($H$6:H42)-SUM($I$6:I42))</x:f>
      </x:c>
      <x:c r="K42" s="311"/>
    </x:row>
    <x:row r="43" ht="20" customHeight="1">
      <x:c r="A43" s="309"/>
      <x:c r="B43" s="310"/>
      <x:c r="C43" s="310"/>
      <x:c r="D43" s="310"/>
      <x:c r="E43" s="310"/>
      <x:c r="F43" s="311"/>
      <x:c r="G43" s="312"/>
      <x:c r="H43" s="313" t="str">
        <x:f>IF($A43="","",IF($C43="Entrada de efectivo",$G43,0))</x:f>
      </x:c>
      <x:c r="I43" s="313" t="str">
        <x:f>IF($A43="","",IF($C43="Salida de efectivo",$G43,0))</x:f>
      </x:c>
      <x:c r="J43" s="313" t="str">
        <x:f>IF($A43="","",CONFIGURACIÓN!$B$10+SUM($H$6:H43)-SUM($I$6:I43))</x:f>
      </x:c>
      <x:c r="K43" s="311"/>
    </x:row>
    <x:row r="44" ht="20" customHeight="1">
      <x:c r="A44" s="309"/>
      <x:c r="B44" s="310"/>
      <x:c r="C44" s="310"/>
      <x:c r="D44" s="310"/>
      <x:c r="E44" s="310"/>
      <x:c r="F44" s="311"/>
      <x:c r="G44" s="312"/>
      <x:c r="H44" s="313" t="str">
        <x:f>IF($A44="","",IF($C44="Entrada de efectivo",$G44,0))</x:f>
      </x:c>
      <x:c r="I44" s="313" t="str">
        <x:f>IF($A44="","",IF($C44="Salida de efectivo",$G44,0))</x:f>
      </x:c>
      <x:c r="J44" s="313" t="str">
        <x:f>IF($A44="","",CONFIGURACIÓN!$B$10+SUM($H$6:H44)-SUM($I$6:I44))</x:f>
      </x:c>
      <x:c r="K44" s="311"/>
    </x:row>
    <x:row r="45" ht="20" customHeight="1">
      <x:c r="A45" s="309"/>
      <x:c r="B45" s="310"/>
      <x:c r="C45" s="310"/>
      <x:c r="D45" s="310"/>
      <x:c r="E45" s="310"/>
      <x:c r="F45" s="311"/>
      <x:c r="G45" s="312"/>
      <x:c r="H45" s="313" t="str">
        <x:f>IF($A45="","",IF($C45="Entrada de efectivo",$G45,0))</x:f>
      </x:c>
      <x:c r="I45" s="313" t="str">
        <x:f>IF($A45="","",IF($C45="Salida de efectivo",$G45,0))</x:f>
      </x:c>
      <x:c r="J45" s="313" t="str">
        <x:f>IF($A45="","",CONFIGURACIÓN!$B$10+SUM($H$6:H45)-SUM($I$6:I45))</x:f>
      </x:c>
      <x:c r="K45" s="311"/>
    </x:row>
    <x:row r="46" ht="20" customHeight="1">
      <x:c r="A46" s="309"/>
      <x:c r="B46" s="310"/>
      <x:c r="C46" s="310"/>
      <x:c r="D46" s="310"/>
      <x:c r="E46" s="310"/>
      <x:c r="F46" s="311"/>
      <x:c r="G46" s="312"/>
      <x:c r="H46" s="313" t="str">
        <x:f>IF($A46="","",IF($C46="Entrada de efectivo",$G46,0))</x:f>
      </x:c>
      <x:c r="I46" s="313" t="str">
        <x:f>IF($A46="","",IF($C46="Salida de efectivo",$G46,0))</x:f>
      </x:c>
      <x:c r="J46" s="313" t="str">
        <x:f>IF($A46="","",CONFIGURACIÓN!$B$10+SUM($H$6:H46)-SUM($I$6:I46))</x:f>
      </x:c>
      <x:c r="K46" s="311"/>
    </x:row>
    <x:row r="47" ht="20" customHeight="1">
      <x:c r="A47" s="309"/>
      <x:c r="B47" s="310"/>
      <x:c r="C47" s="310"/>
      <x:c r="D47" s="310"/>
      <x:c r="E47" s="310"/>
      <x:c r="F47" s="311"/>
      <x:c r="G47" s="312"/>
      <x:c r="H47" s="313" t="str">
        <x:f>IF($A47="","",IF($C47="Entrada de efectivo",$G47,0))</x:f>
      </x:c>
      <x:c r="I47" s="313" t="str">
        <x:f>IF($A47="","",IF($C47="Salida de efectivo",$G47,0))</x:f>
      </x:c>
      <x:c r="J47" s="313" t="str">
        <x:f>IF($A47="","",CONFIGURACIÓN!$B$10+SUM($H$6:H47)-SUM($I$6:I47))</x:f>
      </x:c>
      <x:c r="K47" s="311"/>
    </x:row>
    <x:row r="48" ht="20" customHeight="1">
      <x:c r="A48" s="309"/>
      <x:c r="B48" s="310"/>
      <x:c r="C48" s="310"/>
      <x:c r="D48" s="310"/>
      <x:c r="E48" s="310"/>
      <x:c r="F48" s="311"/>
      <x:c r="G48" s="312"/>
      <x:c r="H48" s="313" t="str">
        <x:f>IF($A48="","",IF($C48="Entrada de efectivo",$G48,0))</x:f>
      </x:c>
      <x:c r="I48" s="313" t="str">
        <x:f>IF($A48="","",IF($C48="Salida de efectivo",$G48,0))</x:f>
      </x:c>
      <x:c r="J48" s="313" t="str">
        <x:f>IF($A48="","",CONFIGURACIÓN!$B$10+SUM($H$6:H48)-SUM($I$6:I48))</x:f>
      </x:c>
      <x:c r="K48" s="311"/>
    </x:row>
    <x:row r="49" ht="20" customHeight="1">
      <x:c r="A49" s="309"/>
      <x:c r="B49" s="310"/>
      <x:c r="C49" s="310"/>
      <x:c r="D49" s="310"/>
      <x:c r="E49" s="310"/>
      <x:c r="F49" s="311"/>
      <x:c r="G49" s="312"/>
      <x:c r="H49" s="313" t="str">
        <x:f>IF($A49="","",IF($C49="Entrada de efectivo",$G49,0))</x:f>
      </x:c>
      <x:c r="I49" s="313" t="str">
        <x:f>IF($A49="","",IF($C49="Salida de efectivo",$G49,0))</x:f>
      </x:c>
      <x:c r="J49" s="313" t="str">
        <x:f>IF($A49="","",CONFIGURACIÓN!$B$10+SUM($H$6:H49)-SUM($I$6:I49))</x:f>
      </x:c>
      <x:c r="K49" s="311"/>
    </x:row>
    <x:row r="50" ht="20" customHeight="1">
      <x:c r="A50" s="309"/>
      <x:c r="B50" s="310"/>
      <x:c r="C50" s="310"/>
      <x:c r="D50" s="310"/>
      <x:c r="E50" s="310"/>
      <x:c r="F50" s="311"/>
      <x:c r="G50" s="312"/>
      <x:c r="H50" s="313" t="str">
        <x:f>IF($A50="","",IF($C50="Entrada de efectivo",$G50,0))</x:f>
      </x:c>
      <x:c r="I50" s="313" t="str">
        <x:f>IF($A50="","",IF($C50="Salida de efectivo",$G50,0))</x:f>
      </x:c>
      <x:c r="J50" s="313" t="str">
        <x:f>IF($A50="","",CONFIGURACIÓN!$B$10+SUM($H$6:H50)-SUM($I$6:I50))</x:f>
      </x:c>
      <x:c r="K50" s="311"/>
    </x:row>
    <x:row r="51" ht="20" customHeight="1">
      <x:c r="A51" s="309"/>
      <x:c r="B51" s="310"/>
      <x:c r="C51" s="310"/>
      <x:c r="D51" s="310"/>
      <x:c r="E51" s="310"/>
      <x:c r="F51" s="311"/>
      <x:c r="G51" s="312"/>
      <x:c r="H51" s="313" t="str">
        <x:f>IF($A51="","",IF($C51="Entrada de efectivo",$G51,0))</x:f>
      </x:c>
      <x:c r="I51" s="313" t="str">
        <x:f>IF($A51="","",IF($C51="Salida de efectivo",$G51,0))</x:f>
      </x:c>
      <x:c r="J51" s="313" t="str">
        <x:f>IF($A51="","",CONFIGURACIÓN!$B$10+SUM($H$6:H51)-SUM($I$6:I51))</x:f>
      </x:c>
      <x:c r="K51" s="311"/>
    </x:row>
    <x:row r="52" ht="20" customHeight="1">
      <x:c r="A52" s="309"/>
      <x:c r="B52" s="310"/>
      <x:c r="C52" s="310"/>
      <x:c r="D52" s="310"/>
      <x:c r="E52" s="310"/>
      <x:c r="F52" s="311"/>
      <x:c r="G52" s="312"/>
      <x:c r="H52" s="313" t="str">
        <x:f>IF($A52="","",IF($C52="Entrada de efectivo",$G52,0))</x:f>
      </x:c>
      <x:c r="I52" s="313" t="str">
        <x:f>IF($A52="","",IF($C52="Salida de efectivo",$G52,0))</x:f>
      </x:c>
      <x:c r="J52" s="313" t="str">
        <x:f>IF($A52="","",CONFIGURACIÓN!$B$10+SUM($H$6:H52)-SUM($I$6:I52))</x:f>
      </x:c>
      <x:c r="K52" s="311"/>
    </x:row>
    <x:row r="53" ht="20" customHeight="1">
      <x:c r="A53" s="309"/>
      <x:c r="B53" s="310"/>
      <x:c r="C53" s="310"/>
      <x:c r="D53" s="310"/>
      <x:c r="E53" s="310"/>
      <x:c r="F53" s="311"/>
      <x:c r="G53" s="312"/>
      <x:c r="H53" s="313" t="str">
        <x:f>IF($A53="","",IF($C53="Entrada de efectivo",$G53,0))</x:f>
      </x:c>
      <x:c r="I53" s="313" t="str">
        <x:f>IF($A53="","",IF($C53="Salida de efectivo",$G53,0))</x:f>
      </x:c>
      <x:c r="J53" s="313" t="str">
        <x:f>IF($A53="","",CONFIGURACIÓN!$B$10+SUM($H$6:H53)-SUM($I$6:I53))</x:f>
      </x:c>
      <x:c r="K53" s="311"/>
    </x:row>
    <x:row r="54" ht="20" customHeight="1">
      <x:c r="A54" s="309"/>
      <x:c r="B54" s="310"/>
      <x:c r="C54" s="310"/>
      <x:c r="D54" s="310"/>
      <x:c r="E54" s="310"/>
      <x:c r="F54" s="311"/>
      <x:c r="G54" s="312"/>
      <x:c r="H54" s="313" t="str">
        <x:f>IF($A54="","",IF($C54="Entrada de efectivo",$G54,0))</x:f>
      </x:c>
      <x:c r="I54" s="313" t="str">
        <x:f>IF($A54="","",IF($C54="Salida de efectivo",$G54,0))</x:f>
      </x:c>
      <x:c r="J54" s="313" t="str">
        <x:f>IF($A54="","",CONFIGURACIÓN!$B$10+SUM($H$6:H54)-SUM($I$6:I54))</x:f>
      </x:c>
      <x:c r="K54" s="311"/>
    </x:row>
    <x:row r="55" ht="20" customHeight="1">
      <x:c r="A55" s="309"/>
      <x:c r="B55" s="310"/>
      <x:c r="C55" s="310"/>
      <x:c r="D55" s="310"/>
      <x:c r="E55" s="310"/>
      <x:c r="F55" s="311"/>
      <x:c r="G55" s="312"/>
      <x:c r="H55" s="313" t="str">
        <x:f>IF($A55="","",IF($C55="Entrada de efectivo",$G55,0))</x:f>
      </x:c>
      <x:c r="I55" s="313" t="str">
        <x:f>IF($A55="","",IF($C55="Salida de efectivo",$G55,0))</x:f>
      </x:c>
      <x:c r="J55" s="313" t="str">
        <x:f>IF($A55="","",CONFIGURACIÓN!$B$10+SUM($H$6:H55)-SUM($I$6:I55))</x:f>
      </x:c>
      <x:c r="K55" s="311"/>
    </x:row>
    <x:row r="56" ht="20" customHeight="1">
      <x:c r="A56" s="309"/>
      <x:c r="B56" s="310"/>
      <x:c r="C56" s="310"/>
      <x:c r="D56" s="310"/>
      <x:c r="E56" s="310"/>
      <x:c r="F56" s="311"/>
      <x:c r="G56" s="312"/>
      <x:c r="H56" s="313" t="str">
        <x:f>IF($A56="","",IF($C56="Entrada de efectivo",$G56,0))</x:f>
      </x:c>
      <x:c r="I56" s="313" t="str">
        <x:f>IF($A56="","",IF($C56="Salida de efectivo",$G56,0))</x:f>
      </x:c>
      <x:c r="J56" s="313" t="str">
        <x:f>IF($A56="","",CONFIGURACIÓN!$B$10+SUM($H$6:H56)-SUM($I$6:I56))</x:f>
      </x:c>
      <x:c r="K56" s="311"/>
    </x:row>
    <x:row r="57" ht="20" customHeight="1">
      <x:c r="A57" s="309"/>
      <x:c r="B57" s="310"/>
      <x:c r="C57" s="310"/>
      <x:c r="D57" s="310"/>
      <x:c r="E57" s="310"/>
      <x:c r="F57" s="311"/>
      <x:c r="G57" s="312"/>
      <x:c r="H57" s="313" t="str">
        <x:f>IF($A57="","",IF($C57="Entrada de efectivo",$G57,0))</x:f>
      </x:c>
      <x:c r="I57" s="313" t="str">
        <x:f>IF($A57="","",IF($C57="Salida de efectivo",$G57,0))</x:f>
      </x:c>
      <x:c r="J57" s="313" t="str">
        <x:f>IF($A57="","",CONFIGURACIÓN!$B$10+SUM($H$6:H57)-SUM($I$6:I57))</x:f>
      </x:c>
      <x:c r="K57" s="311"/>
    </x:row>
    <x:row r="58" ht="20" customHeight="1">
      <x:c r="A58" s="309"/>
      <x:c r="B58" s="310"/>
      <x:c r="C58" s="310"/>
      <x:c r="D58" s="310"/>
      <x:c r="E58" s="310"/>
      <x:c r="F58" s="311"/>
      <x:c r="G58" s="312"/>
      <x:c r="H58" s="313" t="str">
        <x:f>IF($A58="","",IF($C58="Entrada de efectivo",$G58,0))</x:f>
      </x:c>
      <x:c r="I58" s="313" t="str">
        <x:f>IF($A58="","",IF($C58="Salida de efectivo",$G58,0))</x:f>
      </x:c>
      <x:c r="J58" s="313" t="str">
        <x:f>IF($A58="","",CONFIGURACIÓN!$B$10+SUM($H$6:H58)-SUM($I$6:I58))</x:f>
      </x:c>
      <x:c r="K58" s="311"/>
    </x:row>
    <x:row r="59" ht="20" customHeight="1">
      <x:c r="A59" s="309"/>
      <x:c r="B59" s="310"/>
      <x:c r="C59" s="310"/>
      <x:c r="D59" s="310"/>
      <x:c r="E59" s="310"/>
      <x:c r="F59" s="311"/>
      <x:c r="G59" s="312"/>
      <x:c r="H59" s="313" t="str">
        <x:f>IF($A59="","",IF($C59="Entrada de efectivo",$G59,0))</x:f>
      </x:c>
      <x:c r="I59" s="313" t="str">
        <x:f>IF($A59="","",IF($C59="Salida de efectivo",$G59,0))</x:f>
      </x:c>
      <x:c r="J59" s="313" t="str">
        <x:f>IF($A59="","",CONFIGURACIÓN!$B$10+SUM($H$6:H59)-SUM($I$6:I59))</x:f>
      </x:c>
      <x:c r="K59" s="311"/>
    </x:row>
    <x:row r="60" ht="20" customHeight="1">
      <x:c r="A60" s="309"/>
      <x:c r="B60" s="310"/>
      <x:c r="C60" s="310"/>
      <x:c r="D60" s="310"/>
      <x:c r="E60" s="310"/>
      <x:c r="F60" s="311"/>
      <x:c r="G60" s="312"/>
      <x:c r="H60" s="313" t="str">
        <x:f>IF($A60="","",IF($C60="Entrada de efectivo",$G60,0))</x:f>
      </x:c>
      <x:c r="I60" s="313" t="str">
        <x:f>IF($A60="","",IF($C60="Salida de efectivo",$G60,0))</x:f>
      </x:c>
      <x:c r="J60" s="313" t="str">
        <x:f>IF($A60="","",CONFIGURACIÓN!$B$10+SUM($H$6:H60)-SUM($I$6:I60))</x:f>
      </x:c>
      <x:c r="K60" s="311"/>
    </x:row>
    <x:row r="61" ht="20" customHeight="1">
      <x:c r="A61" s="309"/>
      <x:c r="B61" s="310"/>
      <x:c r="C61" s="310"/>
      <x:c r="D61" s="310"/>
      <x:c r="E61" s="310"/>
      <x:c r="F61" s="311"/>
      <x:c r="G61" s="312"/>
      <x:c r="H61" s="313" t="str">
        <x:f>IF($A61="","",IF($C61="Entrada de efectivo",$G61,0))</x:f>
      </x:c>
      <x:c r="I61" s="313" t="str">
        <x:f>IF($A61="","",IF($C61="Salida de efectivo",$G61,0))</x:f>
      </x:c>
      <x:c r="J61" s="313" t="str">
        <x:f>IF($A61="","",CONFIGURACIÓN!$B$10+SUM($H$6:H61)-SUM($I$6:I61))</x:f>
      </x:c>
      <x:c r="K61" s="311"/>
    </x:row>
    <x:row r="62" ht="20" customHeight="1">
      <x:c r="A62" s="309"/>
      <x:c r="B62" s="310"/>
      <x:c r="C62" s="310"/>
      <x:c r="D62" s="310"/>
      <x:c r="E62" s="310"/>
      <x:c r="F62" s="311"/>
      <x:c r="G62" s="312"/>
      <x:c r="H62" s="313" t="str">
        <x:f>IF($A62="","",IF($C62="Entrada de efectivo",$G62,0))</x:f>
      </x:c>
      <x:c r="I62" s="313" t="str">
        <x:f>IF($A62="","",IF($C62="Salida de efectivo",$G62,0))</x:f>
      </x:c>
      <x:c r="J62" s="313" t="str">
        <x:f>IF($A62="","",CONFIGURACIÓN!$B$10+SUM($H$6:H62)-SUM($I$6:I62))</x:f>
      </x:c>
      <x:c r="K62" s="311"/>
    </x:row>
    <x:row r="63" ht="20" customHeight="1">
      <x:c r="A63" s="309"/>
      <x:c r="B63" s="310"/>
      <x:c r="C63" s="310"/>
      <x:c r="D63" s="310"/>
      <x:c r="E63" s="310"/>
      <x:c r="F63" s="311"/>
      <x:c r="G63" s="312"/>
      <x:c r="H63" s="313" t="str">
        <x:f>IF($A63="","",IF($C63="Entrada de efectivo",$G63,0))</x:f>
      </x:c>
      <x:c r="I63" s="313" t="str">
        <x:f>IF($A63="","",IF($C63="Salida de efectivo",$G63,0))</x:f>
      </x:c>
      <x:c r="J63" s="313" t="str">
        <x:f>IF($A63="","",CONFIGURACIÓN!$B$10+SUM($H$6:H63)-SUM($I$6:I63))</x:f>
      </x:c>
      <x:c r="K63" s="311"/>
    </x:row>
    <x:row r="64" ht="20" customHeight="1">
      <x:c r="A64" s="309"/>
      <x:c r="B64" s="310"/>
      <x:c r="C64" s="310"/>
      <x:c r="D64" s="310"/>
      <x:c r="E64" s="310"/>
      <x:c r="F64" s="311"/>
      <x:c r="G64" s="312"/>
      <x:c r="H64" s="313" t="str">
        <x:f>IF($A64="","",IF($C64="Entrada de efectivo",$G64,0))</x:f>
      </x:c>
      <x:c r="I64" s="313" t="str">
        <x:f>IF($A64="","",IF($C64="Salida de efectivo",$G64,0))</x:f>
      </x:c>
      <x:c r="J64" s="313" t="str">
        <x:f>IF($A64="","",CONFIGURACIÓN!$B$10+SUM($H$6:H64)-SUM($I$6:I64))</x:f>
      </x:c>
      <x:c r="K64" s="311"/>
    </x:row>
    <x:row r="65" ht="20" customHeight="1">
      <x:c r="A65" s="309"/>
      <x:c r="B65" s="310"/>
      <x:c r="C65" s="310"/>
      <x:c r="D65" s="310"/>
      <x:c r="E65" s="310"/>
      <x:c r="F65" s="311"/>
      <x:c r="G65" s="312"/>
      <x:c r="H65" s="313" t="str">
        <x:f>IF($A65="","",IF($C65="Entrada de efectivo",$G65,0))</x:f>
      </x:c>
      <x:c r="I65" s="313" t="str">
        <x:f>IF($A65="","",IF($C65="Salida de efectivo",$G65,0))</x:f>
      </x:c>
      <x:c r="J65" s="313" t="str">
        <x:f>IF($A65="","",CONFIGURACIÓN!$B$10+SUM($H$6:H65)-SUM($I$6:I65))</x:f>
      </x:c>
      <x:c r="K65" s="311"/>
    </x:row>
    <x:row r="66" ht="20" customHeight="1">
      <x:c r="A66" s="309"/>
      <x:c r="B66" s="310"/>
      <x:c r="C66" s="310"/>
      <x:c r="D66" s="310"/>
      <x:c r="E66" s="310"/>
      <x:c r="F66" s="311"/>
      <x:c r="G66" s="312"/>
      <x:c r="H66" s="313" t="str">
        <x:f>IF($A66="","",IF($C66="Entrada de efectivo",$G66,0))</x:f>
      </x:c>
      <x:c r="I66" s="313" t="str">
        <x:f>IF($A66="","",IF($C66="Salida de efectivo",$G66,0))</x:f>
      </x:c>
      <x:c r="J66" s="313" t="str">
        <x:f>IF($A66="","",CONFIGURACIÓN!$B$10+SUM($H$6:H66)-SUM($I$6:I66))</x:f>
      </x:c>
      <x:c r="K66" s="311"/>
    </x:row>
    <x:row r="67" ht="20" customHeight="1">
      <x:c r="A67" s="309"/>
      <x:c r="B67" s="310"/>
      <x:c r="C67" s="310"/>
      <x:c r="D67" s="310"/>
      <x:c r="E67" s="310"/>
      <x:c r="F67" s="311"/>
      <x:c r="G67" s="312"/>
      <x:c r="H67" s="313" t="str">
        <x:f>IF($A67="","",IF($C67="Entrada de efectivo",$G67,0))</x:f>
      </x:c>
      <x:c r="I67" s="313" t="str">
        <x:f>IF($A67="","",IF($C67="Salida de efectivo",$G67,0))</x:f>
      </x:c>
      <x:c r="J67" s="313" t="str">
        <x:f>IF($A67="","",CONFIGURACIÓN!$B$10+SUM($H$6:H67)-SUM($I$6:I67))</x:f>
      </x:c>
      <x:c r="K67" s="311"/>
    </x:row>
    <x:row r="68" ht="20" customHeight="1">
      <x:c r="A68" s="309"/>
      <x:c r="B68" s="310"/>
      <x:c r="C68" s="310"/>
      <x:c r="D68" s="310"/>
      <x:c r="E68" s="310"/>
      <x:c r="F68" s="311"/>
      <x:c r="G68" s="312"/>
      <x:c r="H68" s="313" t="str">
        <x:f>IF($A68="","",IF($C68="Entrada de efectivo",$G68,0))</x:f>
      </x:c>
      <x:c r="I68" s="313" t="str">
        <x:f>IF($A68="","",IF($C68="Salida de efectivo",$G68,0))</x:f>
      </x:c>
      <x:c r="J68" s="313" t="str">
        <x:f>IF($A68="","",CONFIGURACIÓN!$B$10+SUM($H$6:H68)-SUM($I$6:I68))</x:f>
      </x:c>
      <x:c r="K68" s="311"/>
    </x:row>
    <x:row r="69" ht="20" customHeight="1">
      <x:c r="A69" s="309"/>
      <x:c r="B69" s="310"/>
      <x:c r="C69" s="310"/>
      <x:c r="D69" s="310"/>
      <x:c r="E69" s="310"/>
      <x:c r="F69" s="311"/>
      <x:c r="G69" s="312"/>
      <x:c r="H69" s="313" t="str">
        <x:f>IF($A69="","",IF($C69="Entrada de efectivo",$G69,0))</x:f>
      </x:c>
      <x:c r="I69" s="313" t="str">
        <x:f>IF($A69="","",IF($C69="Salida de efectivo",$G69,0))</x:f>
      </x:c>
      <x:c r="J69" s="313" t="str">
        <x:f>IF($A69="","",CONFIGURACIÓN!$B$10+SUM($H$6:H69)-SUM($I$6:I69))</x:f>
      </x:c>
      <x:c r="K69" s="311"/>
    </x:row>
    <x:row r="70" ht="20" customHeight="1">
      <x:c r="A70" s="309"/>
      <x:c r="B70" s="310"/>
      <x:c r="C70" s="310"/>
      <x:c r="D70" s="310"/>
      <x:c r="E70" s="310"/>
      <x:c r="F70" s="311"/>
      <x:c r="G70" s="312"/>
      <x:c r="H70" s="313" t="str">
        <x:f>IF($A70="","",IF($C70="Entrada de efectivo",$G70,0))</x:f>
      </x:c>
      <x:c r="I70" s="313" t="str">
        <x:f>IF($A70="","",IF($C70="Salida de efectivo",$G70,0))</x:f>
      </x:c>
      <x:c r="J70" s="313" t="str">
        <x:f>IF($A70="","",CONFIGURACIÓN!$B$10+SUM($H$6:H70)-SUM($I$6:I70))</x:f>
      </x:c>
      <x:c r="K70" s="311"/>
    </x:row>
    <x:row r="71" ht="20" customHeight="1">
      <x:c r="A71" s="309"/>
      <x:c r="B71" s="310"/>
      <x:c r="C71" s="310"/>
      <x:c r="D71" s="310"/>
      <x:c r="E71" s="310"/>
      <x:c r="F71" s="311"/>
      <x:c r="G71" s="312"/>
      <x:c r="H71" s="313" t="str">
        <x:f>IF($A71="","",IF($C71="Entrada de efectivo",$G71,0))</x:f>
      </x:c>
      <x:c r="I71" s="313" t="str">
        <x:f>IF($A71="","",IF($C71="Salida de efectivo",$G71,0))</x:f>
      </x:c>
      <x:c r="J71" s="313" t="str">
        <x:f>IF($A71="","",CONFIGURACIÓN!$B$10+SUM($H$6:H71)-SUM($I$6:I71))</x:f>
      </x:c>
      <x:c r="K71" s="311"/>
    </x:row>
    <x:row r="72" ht="20" customHeight="1">
      <x:c r="A72" s="309"/>
      <x:c r="B72" s="310"/>
      <x:c r="C72" s="310"/>
      <x:c r="D72" s="310"/>
      <x:c r="E72" s="310"/>
      <x:c r="F72" s="311"/>
      <x:c r="G72" s="312"/>
      <x:c r="H72" s="313" t="str">
        <x:f>IF($A72="","",IF($C72="Entrada de efectivo",$G72,0))</x:f>
      </x:c>
      <x:c r="I72" s="313" t="str">
        <x:f>IF($A72="","",IF($C72="Salida de efectivo",$G72,0))</x:f>
      </x:c>
      <x:c r="J72" s="313" t="str">
        <x:f>IF($A72="","",CONFIGURACIÓN!$B$10+SUM($H$6:H72)-SUM($I$6:I72))</x:f>
      </x:c>
      <x:c r="K72" s="311"/>
    </x:row>
    <x:row r="73" ht="20" customHeight="1">
      <x:c r="A73" s="309"/>
      <x:c r="B73" s="310"/>
      <x:c r="C73" s="310"/>
      <x:c r="D73" s="310"/>
      <x:c r="E73" s="310"/>
      <x:c r="F73" s="311"/>
      <x:c r="G73" s="312"/>
      <x:c r="H73" s="313" t="str">
        <x:f>IF($A73="","",IF($C73="Entrada de efectivo",$G73,0))</x:f>
      </x:c>
      <x:c r="I73" s="313" t="str">
        <x:f>IF($A73="","",IF($C73="Salida de efectivo",$G73,0))</x:f>
      </x:c>
      <x:c r="J73" s="313" t="str">
        <x:f>IF($A73="","",CONFIGURACIÓN!$B$10+SUM($H$6:H73)-SUM($I$6:I73))</x:f>
      </x:c>
      <x:c r="K73" s="311"/>
    </x:row>
    <x:row r="74" ht="20" customHeight="1">
      <x:c r="A74" s="309"/>
      <x:c r="B74" s="310"/>
      <x:c r="C74" s="310"/>
      <x:c r="D74" s="310"/>
      <x:c r="E74" s="310"/>
      <x:c r="F74" s="311"/>
      <x:c r="G74" s="312"/>
      <x:c r="H74" s="313" t="str">
        <x:f>IF($A74="","",IF($C74="Entrada de efectivo",$G74,0))</x:f>
      </x:c>
      <x:c r="I74" s="313" t="str">
        <x:f>IF($A74="","",IF($C74="Salida de efectivo",$G74,0))</x:f>
      </x:c>
      <x:c r="J74" s="313" t="str">
        <x:f>IF($A74="","",CONFIGURACIÓN!$B$10+SUM($H$6:H74)-SUM($I$6:I74))</x:f>
      </x:c>
      <x:c r="K74" s="311"/>
    </x:row>
    <x:row r="75" ht="20" customHeight="1">
      <x:c r="A75" s="309"/>
      <x:c r="B75" s="310"/>
      <x:c r="C75" s="310"/>
      <x:c r="D75" s="310"/>
      <x:c r="E75" s="310"/>
      <x:c r="F75" s="311"/>
      <x:c r="G75" s="312"/>
      <x:c r="H75" s="313" t="str">
        <x:f>IF($A75="","",IF($C75="Entrada de efectivo",$G75,0))</x:f>
      </x:c>
      <x:c r="I75" s="313" t="str">
        <x:f>IF($A75="","",IF($C75="Salida de efectivo",$G75,0))</x:f>
      </x:c>
      <x:c r="J75" s="313" t="str">
        <x:f>IF($A75="","",CONFIGURACIÓN!$B$10+SUM($H$6:H75)-SUM($I$6:I75))</x:f>
      </x:c>
      <x:c r="K75" s="311"/>
    </x:row>
    <x:row r="76" ht="20" customHeight="1">
      <x:c r="A76" s="309"/>
      <x:c r="B76" s="310"/>
      <x:c r="C76" s="310"/>
      <x:c r="D76" s="310"/>
      <x:c r="E76" s="310"/>
      <x:c r="F76" s="311"/>
      <x:c r="G76" s="312"/>
      <x:c r="H76" s="313" t="str">
        <x:f>IF($A76="","",IF($C76="Entrada de efectivo",$G76,0))</x:f>
      </x:c>
      <x:c r="I76" s="313" t="str">
        <x:f>IF($A76="","",IF($C76="Salida de efectivo",$G76,0))</x:f>
      </x:c>
      <x:c r="J76" s="313" t="str">
        <x:f>IF($A76="","",CONFIGURACIÓN!$B$10+SUM($H$6:H76)-SUM($I$6:I76))</x:f>
      </x:c>
      <x:c r="K76" s="311"/>
    </x:row>
    <x:row r="77" ht="20" customHeight="1">
      <x:c r="A77" s="309"/>
      <x:c r="B77" s="310"/>
      <x:c r="C77" s="310"/>
      <x:c r="D77" s="310"/>
      <x:c r="E77" s="310"/>
      <x:c r="F77" s="311"/>
      <x:c r="G77" s="312"/>
      <x:c r="H77" s="313" t="str">
        <x:f>IF($A77="","",IF($C77="Entrada de efectivo",$G77,0))</x:f>
      </x:c>
      <x:c r="I77" s="313" t="str">
        <x:f>IF($A77="","",IF($C77="Salida de efectivo",$G77,0))</x:f>
      </x:c>
      <x:c r="J77" s="313" t="str">
        <x:f>IF($A77="","",CONFIGURACIÓN!$B$10+SUM($H$6:H77)-SUM($I$6:I77))</x:f>
      </x:c>
      <x:c r="K77" s="311"/>
    </x:row>
    <x:row r="78" ht="20" customHeight="1">
      <x:c r="A78" s="309"/>
      <x:c r="B78" s="310"/>
      <x:c r="C78" s="310"/>
      <x:c r="D78" s="310"/>
      <x:c r="E78" s="310"/>
      <x:c r="F78" s="311"/>
      <x:c r="G78" s="312"/>
      <x:c r="H78" s="313" t="str">
        <x:f>IF($A78="","",IF($C78="Entrada de efectivo",$G78,0))</x:f>
      </x:c>
      <x:c r="I78" s="313" t="str">
        <x:f>IF($A78="","",IF($C78="Salida de efectivo",$G78,0))</x:f>
      </x:c>
      <x:c r="J78" s="313" t="str">
        <x:f>IF($A78="","",CONFIGURACIÓN!$B$10+SUM($H$6:H78)-SUM($I$6:I78))</x:f>
      </x:c>
      <x:c r="K78" s="311"/>
    </x:row>
    <x:row r="79" ht="20" customHeight="1">
      <x:c r="A79" s="309"/>
      <x:c r="B79" s="310"/>
      <x:c r="C79" s="310"/>
      <x:c r="D79" s="310"/>
      <x:c r="E79" s="310"/>
      <x:c r="F79" s="311"/>
      <x:c r="G79" s="312"/>
      <x:c r="H79" s="313" t="str">
        <x:f>IF($A79="","",IF($C79="Entrada de efectivo",$G79,0))</x:f>
      </x:c>
      <x:c r="I79" s="313" t="str">
        <x:f>IF($A79="","",IF($C79="Salida de efectivo",$G79,0))</x:f>
      </x:c>
      <x:c r="J79" s="313" t="str">
        <x:f>IF($A79="","",CONFIGURACIÓN!$B$10+SUM($H$6:H79)-SUM($I$6:I79))</x:f>
      </x:c>
      <x:c r="K79" s="311"/>
    </x:row>
    <x:row r="80" ht="20" customHeight="1">
      <x:c r="A80" s="309"/>
      <x:c r="B80" s="310"/>
      <x:c r="C80" s="310"/>
      <x:c r="D80" s="310"/>
      <x:c r="E80" s="310"/>
      <x:c r="F80" s="311"/>
      <x:c r="G80" s="312"/>
      <x:c r="H80" s="313" t="str">
        <x:f>IF($A80="","",IF($C80="Entrada de efectivo",$G80,0))</x:f>
      </x:c>
      <x:c r="I80" s="313" t="str">
        <x:f>IF($A80="","",IF($C80="Salida de efectivo",$G80,0))</x:f>
      </x:c>
      <x:c r="J80" s="313" t="str">
        <x:f>IF($A80="","",CONFIGURACIÓN!$B$10+SUM($H$6:H80)-SUM($I$6:I80))</x:f>
      </x:c>
      <x:c r="K80" s="311"/>
    </x:row>
    <x:row r="81" ht="20" customHeight="1">
      <x:c r="A81" s="309"/>
      <x:c r="B81" s="310"/>
      <x:c r="C81" s="310"/>
      <x:c r="D81" s="310"/>
      <x:c r="E81" s="310"/>
      <x:c r="F81" s="311"/>
      <x:c r="G81" s="312"/>
      <x:c r="H81" s="313" t="str">
        <x:f>IF($A81="","",IF($C81="Entrada de efectivo",$G81,0))</x:f>
      </x:c>
      <x:c r="I81" s="313" t="str">
        <x:f>IF($A81="","",IF($C81="Salida de efectivo",$G81,0))</x:f>
      </x:c>
      <x:c r="J81" s="313" t="str">
        <x:f>IF($A81="","",CONFIGURACIÓN!$B$10+SUM($H$6:H81)-SUM($I$6:I81))</x:f>
      </x:c>
      <x:c r="K81" s="311"/>
    </x:row>
    <x:row r="82" ht="20" customHeight="1">
      <x:c r="A82" s="309"/>
      <x:c r="B82" s="310"/>
      <x:c r="C82" s="310"/>
      <x:c r="D82" s="310"/>
      <x:c r="E82" s="310"/>
      <x:c r="F82" s="311"/>
      <x:c r="G82" s="312"/>
      <x:c r="H82" s="313" t="str">
        <x:f>IF($A82="","",IF($C82="Entrada de efectivo",$G82,0))</x:f>
      </x:c>
      <x:c r="I82" s="313" t="str">
        <x:f>IF($A82="","",IF($C82="Salida de efectivo",$G82,0))</x:f>
      </x:c>
      <x:c r="J82" s="313" t="str">
        <x:f>IF($A82="","",CONFIGURACIÓN!$B$10+SUM($H$6:H82)-SUM($I$6:I82))</x:f>
      </x:c>
      <x:c r="K82" s="311"/>
    </x:row>
    <x:row r="83" ht="20" customHeight="1">
      <x:c r="A83" s="309"/>
      <x:c r="B83" s="310"/>
      <x:c r="C83" s="310"/>
      <x:c r="D83" s="310"/>
      <x:c r="E83" s="310"/>
      <x:c r="F83" s="311"/>
      <x:c r="G83" s="312"/>
      <x:c r="H83" s="313" t="str">
        <x:f>IF($A83="","",IF($C83="Entrada de efectivo",$G83,0))</x:f>
      </x:c>
      <x:c r="I83" s="313" t="str">
        <x:f>IF($A83="","",IF($C83="Salida de efectivo",$G83,0))</x:f>
      </x:c>
      <x:c r="J83" s="313" t="str">
        <x:f>IF($A83="","",CONFIGURACIÓN!$B$10+SUM($H$6:H83)-SUM($I$6:I83))</x:f>
      </x:c>
      <x:c r="K83" s="311"/>
    </x:row>
    <x:row r="84" ht="20" customHeight="1">
      <x:c r="A84" s="309"/>
      <x:c r="B84" s="310"/>
      <x:c r="C84" s="310"/>
      <x:c r="D84" s="310"/>
      <x:c r="E84" s="310"/>
      <x:c r="F84" s="311"/>
      <x:c r="G84" s="312"/>
      <x:c r="H84" s="313" t="str">
        <x:f>IF($A84="","",IF($C84="Entrada de efectivo",$G84,0))</x:f>
      </x:c>
      <x:c r="I84" s="313" t="str">
        <x:f>IF($A84="","",IF($C84="Salida de efectivo",$G84,0))</x:f>
      </x:c>
      <x:c r="J84" s="313" t="str">
        <x:f>IF($A84="","",CONFIGURACIÓN!$B$10+SUM($H$6:H84)-SUM($I$6:I84))</x:f>
      </x:c>
      <x:c r="K84" s="311"/>
    </x:row>
    <x:row r="85" ht="20" customHeight="1">
      <x:c r="A85" s="309"/>
      <x:c r="B85" s="310"/>
      <x:c r="C85" s="310"/>
      <x:c r="D85" s="310"/>
      <x:c r="E85" s="310"/>
      <x:c r="F85" s="311"/>
      <x:c r="G85" s="312"/>
      <x:c r="H85" s="313" t="str">
        <x:f>IF($A85="","",IF($C85="Entrada de efectivo",$G85,0))</x:f>
      </x:c>
      <x:c r="I85" s="313" t="str">
        <x:f>IF($A85="","",IF($C85="Salida de efectivo",$G85,0))</x:f>
      </x:c>
      <x:c r="J85" s="313" t="str">
        <x:f>IF($A85="","",CONFIGURACIÓN!$B$10+SUM($H$6:H85)-SUM($I$6:I85))</x:f>
      </x:c>
      <x:c r="K85" s="311"/>
    </x:row>
    <x:row r="86" ht="20" customHeight="1">
      <x:c r="A86" s="309"/>
      <x:c r="B86" s="310"/>
      <x:c r="C86" s="310"/>
      <x:c r="D86" s="310"/>
      <x:c r="E86" s="310"/>
      <x:c r="F86" s="311"/>
      <x:c r="G86" s="312"/>
      <x:c r="H86" s="313" t="str">
        <x:f>IF($A86="","",IF($C86="Entrada de efectivo",$G86,0))</x:f>
      </x:c>
      <x:c r="I86" s="313" t="str">
        <x:f>IF($A86="","",IF($C86="Salida de efectivo",$G86,0))</x:f>
      </x:c>
      <x:c r="J86" s="313" t="str">
        <x:f>IF($A86="","",CONFIGURACIÓN!$B$10+SUM($H$6:H86)-SUM($I$6:I86))</x:f>
      </x:c>
      <x:c r="K86" s="311"/>
    </x:row>
    <x:row r="87" ht="20" customHeight="1">
      <x:c r="A87" s="309"/>
      <x:c r="B87" s="310"/>
      <x:c r="C87" s="310"/>
      <x:c r="D87" s="310"/>
      <x:c r="E87" s="310"/>
      <x:c r="F87" s="311"/>
      <x:c r="G87" s="312"/>
      <x:c r="H87" s="313" t="str">
        <x:f>IF($A87="","",IF($C87="Entrada de efectivo",$G87,0))</x:f>
      </x:c>
      <x:c r="I87" s="313" t="str">
        <x:f>IF($A87="","",IF($C87="Salida de efectivo",$G87,0))</x:f>
      </x:c>
      <x:c r="J87" s="313" t="str">
        <x:f>IF($A87="","",CONFIGURACIÓN!$B$10+SUM($H$6:H87)-SUM($I$6:I87))</x:f>
      </x:c>
      <x:c r="K87" s="311"/>
    </x:row>
    <x:row r="88" ht="20" customHeight="1">
      <x:c r="A88" s="309"/>
      <x:c r="B88" s="310"/>
      <x:c r="C88" s="310"/>
      <x:c r="D88" s="310"/>
      <x:c r="E88" s="310"/>
      <x:c r="F88" s="311"/>
      <x:c r="G88" s="312"/>
      <x:c r="H88" s="313" t="str">
        <x:f>IF($A88="","",IF($C88="Entrada de efectivo",$G88,0))</x:f>
      </x:c>
      <x:c r="I88" s="313" t="str">
        <x:f>IF($A88="","",IF($C88="Salida de efectivo",$G88,0))</x:f>
      </x:c>
      <x:c r="J88" s="313" t="str">
        <x:f>IF($A88="","",CONFIGURACIÓN!$B$10+SUM($H$6:H88)-SUM($I$6:I88))</x:f>
      </x:c>
      <x:c r="K88" s="311"/>
    </x:row>
    <x:row r="89" ht="20" customHeight="1">
      <x:c r="A89" s="309"/>
      <x:c r="B89" s="310"/>
      <x:c r="C89" s="310"/>
      <x:c r="D89" s="310"/>
      <x:c r="E89" s="310"/>
      <x:c r="F89" s="311"/>
      <x:c r="G89" s="312"/>
      <x:c r="H89" s="313" t="str">
        <x:f>IF($A89="","",IF($C89="Entrada de efectivo",$G89,0))</x:f>
      </x:c>
      <x:c r="I89" s="313" t="str">
        <x:f>IF($A89="","",IF($C89="Salida de efectivo",$G89,0))</x:f>
      </x:c>
      <x:c r="J89" s="313" t="str">
        <x:f>IF($A89="","",CONFIGURACIÓN!$B$10+SUM($H$6:H89)-SUM($I$6:I89))</x:f>
      </x:c>
      <x:c r="K89" s="311"/>
    </x:row>
    <x:row r="90" ht="20" customHeight="1">
      <x:c r="A90" s="309"/>
      <x:c r="B90" s="310"/>
      <x:c r="C90" s="310"/>
      <x:c r="D90" s="310"/>
      <x:c r="E90" s="310"/>
      <x:c r="F90" s="311"/>
      <x:c r="G90" s="312"/>
      <x:c r="H90" s="313" t="str">
        <x:f>IF($A90="","",IF($C90="Entrada de efectivo",$G90,0))</x:f>
      </x:c>
      <x:c r="I90" s="313" t="str">
        <x:f>IF($A90="","",IF($C90="Salida de efectivo",$G90,0))</x:f>
      </x:c>
      <x:c r="J90" s="313" t="str">
        <x:f>IF($A90="","",CONFIGURACIÓN!$B$10+SUM($H$6:H90)-SUM($I$6:I90))</x:f>
      </x:c>
      <x:c r="K90" s="311"/>
    </x:row>
    <x:row r="91" ht="20" customHeight="1">
      <x:c r="A91" s="309"/>
      <x:c r="B91" s="310"/>
      <x:c r="C91" s="310"/>
      <x:c r="D91" s="310"/>
      <x:c r="E91" s="310"/>
      <x:c r="F91" s="311"/>
      <x:c r="G91" s="312"/>
      <x:c r="H91" s="313" t="str">
        <x:f>IF($A91="","",IF($C91="Entrada de efectivo",$G91,0))</x:f>
      </x:c>
      <x:c r="I91" s="313" t="str">
        <x:f>IF($A91="","",IF($C91="Salida de efectivo",$G91,0))</x:f>
      </x:c>
      <x:c r="J91" s="313" t="str">
        <x:f>IF($A91="","",CONFIGURACIÓN!$B$10+SUM($H$6:H91)-SUM($I$6:I91))</x:f>
      </x:c>
      <x:c r="K91" s="311"/>
    </x:row>
    <x:row r="92" ht="20" customHeight="1">
      <x:c r="A92" s="309"/>
      <x:c r="B92" s="310"/>
      <x:c r="C92" s="310"/>
      <x:c r="D92" s="310"/>
      <x:c r="E92" s="310"/>
      <x:c r="F92" s="311"/>
      <x:c r="G92" s="312"/>
      <x:c r="H92" s="313" t="str">
        <x:f>IF($A92="","",IF($C92="Entrada de efectivo",$G92,0))</x:f>
      </x:c>
      <x:c r="I92" s="313" t="str">
        <x:f>IF($A92="","",IF($C92="Salida de efectivo",$G92,0))</x:f>
      </x:c>
      <x:c r="J92" s="313" t="str">
        <x:f>IF($A92="","",CONFIGURACIÓN!$B$10+SUM($H$6:H92)-SUM($I$6:I92))</x:f>
      </x:c>
      <x:c r="K92" s="311"/>
    </x:row>
    <x:row r="93" ht="20" customHeight="1">
      <x:c r="A93" s="309"/>
      <x:c r="B93" s="310"/>
      <x:c r="C93" s="310"/>
      <x:c r="D93" s="310"/>
      <x:c r="E93" s="310"/>
      <x:c r="F93" s="311"/>
      <x:c r="G93" s="312"/>
      <x:c r="H93" s="313" t="str">
        <x:f>IF($A93="","",IF($C93="Entrada de efectivo",$G93,0))</x:f>
      </x:c>
      <x:c r="I93" s="313" t="str">
        <x:f>IF($A93="","",IF($C93="Salida de efectivo",$G93,0))</x:f>
      </x:c>
      <x:c r="J93" s="313" t="str">
        <x:f>IF($A93="","",CONFIGURACIÓN!$B$10+SUM($H$6:H93)-SUM($I$6:I93))</x:f>
      </x:c>
      <x:c r="K93" s="311"/>
    </x:row>
    <x:row r="94" ht="20" customHeight="1">
      <x:c r="A94" s="309"/>
      <x:c r="B94" s="310"/>
      <x:c r="C94" s="310"/>
      <x:c r="D94" s="310"/>
      <x:c r="E94" s="310"/>
      <x:c r="F94" s="311"/>
      <x:c r="G94" s="312"/>
      <x:c r="H94" s="313" t="str">
        <x:f>IF($A94="","",IF($C94="Entrada de efectivo",$G94,0))</x:f>
      </x:c>
      <x:c r="I94" s="313" t="str">
        <x:f>IF($A94="","",IF($C94="Salida de efectivo",$G94,0))</x:f>
      </x:c>
      <x:c r="J94" s="313" t="str">
        <x:f>IF($A94="","",CONFIGURACIÓN!$B$10+SUM($H$6:H94)-SUM($I$6:I94))</x:f>
      </x:c>
      <x:c r="K94" s="311"/>
    </x:row>
    <x:row r="95" ht="20" customHeight="1">
      <x:c r="A95" s="309"/>
      <x:c r="B95" s="310"/>
      <x:c r="C95" s="310"/>
      <x:c r="D95" s="310"/>
      <x:c r="E95" s="310"/>
      <x:c r="F95" s="311"/>
      <x:c r="G95" s="312"/>
      <x:c r="H95" s="313" t="str">
        <x:f>IF($A95="","",IF($C95="Entrada de efectivo",$G95,0))</x:f>
      </x:c>
      <x:c r="I95" s="313" t="str">
        <x:f>IF($A95="","",IF($C95="Salida de efectivo",$G95,0))</x:f>
      </x:c>
      <x:c r="J95" s="313" t="str">
        <x:f>IF($A95="","",CONFIGURACIÓN!$B$10+SUM($H$6:H95)-SUM($I$6:I95))</x:f>
      </x:c>
      <x:c r="K95" s="311"/>
    </x:row>
    <x:row r="96" ht="20" customHeight="1">
      <x:c r="A96" s="309"/>
      <x:c r="B96" s="310"/>
      <x:c r="C96" s="310"/>
      <x:c r="D96" s="310"/>
      <x:c r="E96" s="310"/>
      <x:c r="F96" s="311"/>
      <x:c r="G96" s="312"/>
      <x:c r="H96" s="313" t="str">
        <x:f>IF($A96="","",IF($C96="Entrada de efectivo",$G96,0))</x:f>
      </x:c>
      <x:c r="I96" s="313" t="str">
        <x:f>IF($A96="","",IF($C96="Salida de efectivo",$G96,0))</x:f>
      </x:c>
      <x:c r="J96" s="313" t="str">
        <x:f>IF($A96="","",CONFIGURACIÓN!$B$10+SUM($H$6:H96)-SUM($I$6:I96))</x:f>
      </x:c>
      <x:c r="K96" s="311"/>
    </x:row>
    <x:row r="97" ht="20" customHeight="1">
      <x:c r="A97" s="309"/>
      <x:c r="B97" s="310"/>
      <x:c r="C97" s="310"/>
      <x:c r="D97" s="310"/>
      <x:c r="E97" s="310"/>
      <x:c r="F97" s="311"/>
      <x:c r="G97" s="312"/>
      <x:c r="H97" s="313" t="str">
        <x:f>IF($A97="","",IF($C97="Entrada de efectivo",$G97,0))</x:f>
      </x:c>
      <x:c r="I97" s="313" t="str">
        <x:f>IF($A97="","",IF($C97="Salida de efectivo",$G97,0))</x:f>
      </x:c>
      <x:c r="J97" s="313" t="str">
        <x:f>IF($A97="","",CONFIGURACIÓN!$B$10+SUM($H$6:H97)-SUM($I$6:I97))</x:f>
      </x:c>
      <x:c r="K97" s="311"/>
    </x:row>
    <x:row r="98" ht="20" customHeight="1">
      <x:c r="A98" s="309"/>
      <x:c r="B98" s="310"/>
      <x:c r="C98" s="310"/>
      <x:c r="D98" s="310"/>
      <x:c r="E98" s="310"/>
      <x:c r="F98" s="311"/>
      <x:c r="G98" s="312"/>
      <x:c r="H98" s="313" t="str">
        <x:f>IF($A98="","",IF($C98="Entrada de efectivo",$G98,0))</x:f>
      </x:c>
      <x:c r="I98" s="313" t="str">
        <x:f>IF($A98="","",IF($C98="Salida de efectivo",$G98,0))</x:f>
      </x:c>
      <x:c r="J98" s="313" t="str">
        <x:f>IF($A98="","",CONFIGURACIÓN!$B$10+SUM($H$6:H98)-SUM($I$6:I98))</x:f>
      </x:c>
      <x:c r="K98" s="311"/>
    </x:row>
    <x:row r="99" ht="20" customHeight="1">
      <x:c r="A99" s="309"/>
      <x:c r="B99" s="310"/>
      <x:c r="C99" s="310"/>
      <x:c r="D99" s="310"/>
      <x:c r="E99" s="310"/>
      <x:c r="F99" s="311"/>
      <x:c r="G99" s="312"/>
      <x:c r="H99" s="313" t="str">
        <x:f>IF($A99="","",IF($C99="Entrada de efectivo",$G99,0))</x:f>
      </x:c>
      <x:c r="I99" s="313" t="str">
        <x:f>IF($A99="","",IF($C99="Salida de efectivo",$G99,0))</x:f>
      </x:c>
      <x:c r="J99" s="313" t="str">
        <x:f>IF($A99="","",CONFIGURACIÓN!$B$10+SUM($H$6:H99)-SUM($I$6:I99))</x:f>
      </x:c>
      <x:c r="K99" s="311"/>
    </x:row>
    <x:row r="100" ht="20" customHeight="1">
      <x:c r="A100" s="309"/>
      <x:c r="B100" s="310"/>
      <x:c r="C100" s="310"/>
      <x:c r="D100" s="310"/>
      <x:c r="E100" s="310"/>
      <x:c r="F100" s="311"/>
      <x:c r="G100" s="312"/>
      <x:c r="H100" s="313" t="str">
        <x:f>IF($A100="","",IF($C100="Entrada de efectivo",$G100,0))</x:f>
      </x:c>
      <x:c r="I100" s="313" t="str">
        <x:f>IF($A100="","",IF($C100="Salida de efectivo",$G100,0))</x:f>
      </x:c>
      <x:c r="J100" s="313" t="str">
        <x:f>IF($A100="","",CONFIGURACIÓN!$B$10+SUM($H$6:H100)-SUM($I$6:I100))</x:f>
      </x:c>
      <x:c r="K100" s="311"/>
    </x:row>
    <x:row r="101" ht="20" customHeight="1">
      <x:c r="A101" s="309"/>
      <x:c r="B101" s="310"/>
      <x:c r="C101" s="310"/>
      <x:c r="D101" s="310"/>
      <x:c r="E101" s="310"/>
      <x:c r="F101" s="311"/>
      <x:c r="G101" s="312"/>
      <x:c r="H101" s="313" t="str">
        <x:f>IF($A101="","",IF($C101="Entrada de efectivo",$G101,0))</x:f>
      </x:c>
      <x:c r="I101" s="313" t="str">
        <x:f>IF($A101="","",IF($C101="Salida de efectivo",$G101,0))</x:f>
      </x:c>
      <x:c r="J101" s="313" t="str">
        <x:f>IF($A101="","",CONFIGURACIÓN!$B$10+SUM($H$6:H101)-SUM($I$6:I101))</x:f>
      </x:c>
      <x:c r="K101" s="311"/>
    </x:row>
    <x:row r="102" ht="20" customHeight="1">
      <x:c r="A102" s="309"/>
      <x:c r="B102" s="310"/>
      <x:c r="C102" s="310"/>
      <x:c r="D102" s="310"/>
      <x:c r="E102" s="310"/>
      <x:c r="F102" s="311"/>
      <x:c r="G102" s="312"/>
      <x:c r="H102" s="313" t="str">
        <x:f>IF($A102="","",IF($C102="Entrada de efectivo",$G102,0))</x:f>
      </x:c>
      <x:c r="I102" s="313" t="str">
        <x:f>IF($A102="","",IF($C102="Salida de efectivo",$G102,0))</x:f>
      </x:c>
      <x:c r="J102" s="313" t="str">
        <x:f>IF($A102="","",CONFIGURACIÓN!$B$10+SUM($H$6:H102)-SUM($I$6:I102))</x:f>
      </x:c>
      <x:c r="K102" s="311"/>
    </x:row>
    <x:row r="103" ht="20" customHeight="1">
      <x:c r="A103" s="309"/>
      <x:c r="B103" s="310"/>
      <x:c r="C103" s="310"/>
      <x:c r="D103" s="310"/>
      <x:c r="E103" s="310"/>
      <x:c r="F103" s="311"/>
      <x:c r="G103" s="312"/>
      <x:c r="H103" s="313" t="str">
        <x:f>IF($A103="","",IF($C103="Entrada de efectivo",$G103,0))</x:f>
      </x:c>
      <x:c r="I103" s="313" t="str">
        <x:f>IF($A103="","",IF($C103="Salida de efectivo",$G103,0))</x:f>
      </x:c>
      <x:c r="J103" s="313" t="str">
        <x:f>IF($A103="","",CONFIGURACIÓN!$B$10+SUM($H$6:H103)-SUM($I$6:I103))</x:f>
      </x:c>
      <x:c r="K103" s="311"/>
    </x:row>
    <x:row r="104" ht="20" customHeight="1">
      <x:c r="A104" s="309"/>
      <x:c r="B104" s="310"/>
      <x:c r="C104" s="310"/>
      <x:c r="D104" s="310"/>
      <x:c r="E104" s="310"/>
      <x:c r="F104" s="311"/>
      <x:c r="G104" s="312"/>
      <x:c r="H104" s="313" t="str">
        <x:f>IF($A104="","",IF($C104="Entrada de efectivo",$G104,0))</x:f>
      </x:c>
      <x:c r="I104" s="313" t="str">
        <x:f>IF($A104="","",IF($C104="Salida de efectivo",$G104,0))</x:f>
      </x:c>
      <x:c r="J104" s="313" t="str">
        <x:f>IF($A104="","",CONFIGURACIÓN!$B$10+SUM($H$6:H104)-SUM($I$6:I104))</x:f>
      </x:c>
      <x:c r="K104" s="311"/>
    </x:row>
    <x:row r="105" ht="20" customHeight="1">
      <x:c r="A105" s="309"/>
      <x:c r="B105" s="310"/>
      <x:c r="C105" s="310"/>
      <x:c r="D105" s="310"/>
      <x:c r="E105" s="310"/>
      <x:c r="F105" s="311"/>
      <x:c r="G105" s="312"/>
      <x:c r="H105" s="313" t="str">
        <x:f>IF($A105="","",IF($C105="Entrada de efectivo",$G105,0))</x:f>
      </x:c>
      <x:c r="I105" s="313" t="str">
        <x:f>IF($A105="","",IF($C105="Salida de efectivo",$G105,0))</x:f>
      </x:c>
      <x:c r="J105" s="313" t="str">
        <x:f>IF($A105="","",CONFIGURACIÓN!$B$10+SUM($H$6:H105)-SUM($I$6:I105))</x:f>
      </x:c>
      <x:c r="K105" s="311"/>
    </x:row>
    <x:row r="106" ht="20" customHeight="1">
      <x:c r="A106" s="309"/>
      <x:c r="B106" s="310"/>
      <x:c r="C106" s="310"/>
      <x:c r="D106" s="310"/>
      <x:c r="E106" s="310"/>
      <x:c r="F106" s="311"/>
      <x:c r="G106" s="312"/>
      <x:c r="H106" s="313" t="str">
        <x:f>IF($A106="","",IF($C106="Entrada de efectivo",$G106,0))</x:f>
      </x:c>
      <x:c r="I106" s="313" t="str">
        <x:f>IF($A106="","",IF($C106="Salida de efectivo",$G106,0))</x:f>
      </x:c>
      <x:c r="J106" s="313" t="str">
        <x:f>IF($A106="","",CONFIGURACIÓN!$B$10+SUM($H$6:H106)-SUM($I$6:I106))</x:f>
      </x:c>
      <x:c r="K106" s="311"/>
    </x:row>
    <x:row r="107" ht="20" customHeight="1">
      <x:c r="A107" s="309"/>
      <x:c r="B107" s="310"/>
      <x:c r="C107" s="310"/>
      <x:c r="D107" s="310"/>
      <x:c r="E107" s="310"/>
      <x:c r="F107" s="311"/>
      <x:c r="G107" s="312"/>
      <x:c r="H107" s="313" t="str">
        <x:f>IF($A107="","",IF($C107="Entrada de efectivo",$G107,0))</x:f>
      </x:c>
      <x:c r="I107" s="313" t="str">
        <x:f>IF($A107="","",IF($C107="Salida de efectivo",$G107,0))</x:f>
      </x:c>
      <x:c r="J107" s="313" t="str">
        <x:f>IF($A107="","",CONFIGURACIÓN!$B$10+SUM($H$6:H107)-SUM($I$6:I107))</x:f>
      </x:c>
      <x:c r="K107" s="311"/>
    </x:row>
    <x:row r="108" ht="20" customHeight="1">
      <x:c r="A108" s="309"/>
      <x:c r="B108" s="310"/>
      <x:c r="C108" s="310"/>
      <x:c r="D108" s="310"/>
      <x:c r="E108" s="310"/>
      <x:c r="F108" s="311"/>
      <x:c r="G108" s="312"/>
      <x:c r="H108" s="313" t="str">
        <x:f>IF($A108="","",IF($C108="Entrada de efectivo",$G108,0))</x:f>
      </x:c>
      <x:c r="I108" s="313" t="str">
        <x:f>IF($A108="","",IF($C108="Salida de efectivo",$G108,0))</x:f>
      </x:c>
      <x:c r="J108" s="313" t="str">
        <x:f>IF($A108="","",CONFIGURACIÓN!$B$10+SUM($H$6:H108)-SUM($I$6:I108))</x:f>
      </x:c>
      <x:c r="K108" s="311"/>
    </x:row>
    <x:row r="109" ht="20" customHeight="1">
      <x:c r="A109" s="309"/>
      <x:c r="B109" s="310"/>
      <x:c r="C109" s="310"/>
      <x:c r="D109" s="310"/>
      <x:c r="E109" s="310"/>
      <x:c r="F109" s="311"/>
      <x:c r="G109" s="312"/>
      <x:c r="H109" s="313" t="str">
        <x:f>IF($A109="","",IF($C109="Entrada de efectivo",$G109,0))</x:f>
      </x:c>
      <x:c r="I109" s="313" t="str">
        <x:f>IF($A109="","",IF($C109="Salida de efectivo",$G109,0))</x:f>
      </x:c>
      <x:c r="J109" s="313" t="str">
        <x:f>IF($A109="","",CONFIGURACIÓN!$B$10+SUM($H$6:H109)-SUM($I$6:I109))</x:f>
      </x:c>
      <x:c r="K109" s="311"/>
    </x:row>
    <x:row r="110" ht="20" customHeight="1">
      <x:c r="A110" s="309"/>
      <x:c r="B110" s="310"/>
      <x:c r="C110" s="310"/>
      <x:c r="D110" s="310"/>
      <x:c r="E110" s="310"/>
      <x:c r="F110" s="311"/>
      <x:c r="G110" s="312"/>
      <x:c r="H110" s="313" t="str">
        <x:f>IF($A110="","",IF($C110="Entrada de efectivo",$G110,0))</x:f>
      </x:c>
      <x:c r="I110" s="313" t="str">
        <x:f>IF($A110="","",IF($C110="Salida de efectivo",$G110,0))</x:f>
      </x:c>
      <x:c r="J110" s="313" t="str">
        <x:f>IF($A110="","",CONFIGURACIÓN!$B$10+SUM($H$6:H110)-SUM($I$6:I110))</x:f>
      </x:c>
      <x:c r="K110" s="311"/>
    </x:row>
    <x:row r="111" ht="20" customHeight="1">
      <x:c r="A111" s="309"/>
      <x:c r="B111" s="310"/>
      <x:c r="C111" s="310"/>
      <x:c r="D111" s="310"/>
      <x:c r="E111" s="310"/>
      <x:c r="F111" s="311"/>
      <x:c r="G111" s="312"/>
      <x:c r="H111" s="313" t="str">
        <x:f>IF($A111="","",IF($C111="Entrada de efectivo",$G111,0))</x:f>
      </x:c>
      <x:c r="I111" s="313" t="str">
        <x:f>IF($A111="","",IF($C111="Salida de efectivo",$G111,0))</x:f>
      </x:c>
      <x:c r="J111" s="313" t="str">
        <x:f>IF($A111="","",CONFIGURACIÓN!$B$10+SUM($H$6:H111)-SUM($I$6:I111))</x:f>
      </x:c>
      <x:c r="K111" s="311"/>
    </x:row>
    <x:row r="112" ht="20" customHeight="1">
      <x:c r="A112" s="309"/>
      <x:c r="B112" s="310"/>
      <x:c r="C112" s="310"/>
      <x:c r="D112" s="310"/>
      <x:c r="E112" s="310"/>
      <x:c r="F112" s="311"/>
      <x:c r="G112" s="312"/>
      <x:c r="H112" s="313" t="str">
        <x:f>IF($A112="","",IF($C112="Entrada de efectivo",$G112,0))</x:f>
      </x:c>
      <x:c r="I112" s="313" t="str">
        <x:f>IF($A112="","",IF($C112="Salida de efectivo",$G112,0))</x:f>
      </x:c>
      <x:c r="J112" s="313" t="str">
        <x:f>IF($A112="","",CONFIGURACIÓN!$B$10+SUM($H$6:H112)-SUM($I$6:I112))</x:f>
      </x:c>
      <x:c r="K112" s="311"/>
    </x:row>
    <x:row r="113" ht="20" customHeight="1">
      <x:c r="A113" s="309"/>
      <x:c r="B113" s="310"/>
      <x:c r="C113" s="310"/>
      <x:c r="D113" s="310"/>
      <x:c r="E113" s="310"/>
      <x:c r="F113" s="311"/>
      <x:c r="G113" s="312"/>
      <x:c r="H113" s="313" t="str">
        <x:f>IF($A113="","",IF($C113="Entrada de efectivo",$G113,0))</x:f>
      </x:c>
      <x:c r="I113" s="313" t="str">
        <x:f>IF($A113="","",IF($C113="Salida de efectivo",$G113,0))</x:f>
      </x:c>
      <x:c r="J113" s="313" t="str">
        <x:f>IF($A113="","",CONFIGURACIÓN!$B$10+SUM($H$6:H113)-SUM($I$6:I113))</x:f>
      </x:c>
      <x:c r="K113" s="311"/>
    </x:row>
    <x:row r="114" ht="20" customHeight="1">
      <x:c r="A114" s="309"/>
      <x:c r="B114" s="310"/>
      <x:c r="C114" s="310"/>
      <x:c r="D114" s="310"/>
      <x:c r="E114" s="310"/>
      <x:c r="F114" s="311"/>
      <x:c r="G114" s="312"/>
      <x:c r="H114" s="313" t="str">
        <x:f>IF($A114="","",IF($C114="Entrada de efectivo",$G114,0))</x:f>
      </x:c>
      <x:c r="I114" s="313" t="str">
        <x:f>IF($A114="","",IF($C114="Salida de efectivo",$G114,0))</x:f>
      </x:c>
      <x:c r="J114" s="313" t="str">
        <x:f>IF($A114="","",CONFIGURACIÓN!$B$10+SUM($H$6:H114)-SUM($I$6:I114))</x:f>
      </x:c>
      <x:c r="K114" s="311"/>
    </x:row>
    <x:row r="115" ht="20" customHeight="1">
      <x:c r="A115" s="309"/>
      <x:c r="B115" s="310"/>
      <x:c r="C115" s="310"/>
      <x:c r="D115" s="310"/>
      <x:c r="E115" s="310"/>
      <x:c r="F115" s="311"/>
      <x:c r="G115" s="312"/>
      <x:c r="H115" s="313" t="str">
        <x:f>IF($A115="","",IF($C115="Entrada de efectivo",$G115,0))</x:f>
      </x:c>
      <x:c r="I115" s="313" t="str">
        <x:f>IF($A115="","",IF($C115="Salida de efectivo",$G115,0))</x:f>
      </x:c>
      <x:c r="J115" s="313" t="str">
        <x:f>IF($A115="","",CONFIGURACIÓN!$B$10+SUM($H$6:H115)-SUM($I$6:I115))</x:f>
      </x:c>
      <x:c r="K115" s="311"/>
    </x:row>
    <x:row r="116" ht="20" customHeight="1">
      <x:c r="A116" s="309"/>
      <x:c r="B116" s="310"/>
      <x:c r="C116" s="310"/>
      <x:c r="D116" s="310"/>
      <x:c r="E116" s="310"/>
      <x:c r="F116" s="311"/>
      <x:c r="G116" s="312"/>
      <x:c r="H116" s="313" t="str">
        <x:f>IF($A116="","",IF($C116="Entrada de efectivo",$G116,0))</x:f>
      </x:c>
      <x:c r="I116" s="313" t="str">
        <x:f>IF($A116="","",IF($C116="Salida de efectivo",$G116,0))</x:f>
      </x:c>
      <x:c r="J116" s="313" t="str">
        <x:f>IF($A116="","",CONFIGURACIÓN!$B$10+SUM($H$6:H116)-SUM($I$6:I116))</x:f>
      </x:c>
      <x:c r="K116" s="311"/>
    </x:row>
    <x:row r="117" ht="20" customHeight="1">
      <x:c r="A117" s="309"/>
      <x:c r="B117" s="310"/>
      <x:c r="C117" s="310"/>
      <x:c r="D117" s="310"/>
      <x:c r="E117" s="310"/>
      <x:c r="F117" s="311"/>
      <x:c r="G117" s="312"/>
      <x:c r="H117" s="313" t="str">
        <x:f>IF($A117="","",IF($C117="Entrada de efectivo",$G117,0))</x:f>
      </x:c>
      <x:c r="I117" s="313" t="str">
        <x:f>IF($A117="","",IF($C117="Salida de efectivo",$G117,0))</x:f>
      </x:c>
      <x:c r="J117" s="313" t="str">
        <x:f>IF($A117="","",CONFIGURACIÓN!$B$10+SUM($H$6:H117)-SUM($I$6:I117))</x:f>
      </x:c>
      <x:c r="K117" s="311"/>
    </x:row>
    <x:row r="118" ht="20" customHeight="1">
      <x:c r="A118" s="309"/>
      <x:c r="B118" s="310"/>
      <x:c r="C118" s="310"/>
      <x:c r="D118" s="310"/>
      <x:c r="E118" s="310"/>
      <x:c r="F118" s="311"/>
      <x:c r="G118" s="312"/>
      <x:c r="H118" s="313" t="str">
        <x:f>IF($A118="","",IF($C118="Entrada de efectivo",$G118,0))</x:f>
      </x:c>
      <x:c r="I118" s="313" t="str">
        <x:f>IF($A118="","",IF($C118="Salida de efectivo",$G118,0))</x:f>
      </x:c>
      <x:c r="J118" s="313" t="str">
        <x:f>IF($A118="","",CONFIGURACIÓN!$B$10+SUM($H$6:H118)-SUM($I$6:I118))</x:f>
      </x:c>
      <x:c r="K118" s="311"/>
    </x:row>
    <x:row r="119" ht="20" customHeight="1">
      <x:c r="A119" s="309"/>
      <x:c r="B119" s="310"/>
      <x:c r="C119" s="310"/>
      <x:c r="D119" s="310"/>
      <x:c r="E119" s="310"/>
      <x:c r="F119" s="311"/>
      <x:c r="G119" s="312"/>
      <x:c r="H119" s="313" t="str">
        <x:f>IF($A119="","",IF($C119="Entrada de efectivo",$G119,0))</x:f>
      </x:c>
      <x:c r="I119" s="313" t="str">
        <x:f>IF($A119="","",IF($C119="Salida de efectivo",$G119,0))</x:f>
      </x:c>
      <x:c r="J119" s="313" t="str">
        <x:f>IF($A119="","",CONFIGURACIÓN!$B$10+SUM($H$6:H119)-SUM($I$6:I119))</x:f>
      </x:c>
      <x:c r="K119" s="311"/>
    </x:row>
    <x:row r="120" ht="20" customHeight="1">
      <x:c r="A120" s="309"/>
      <x:c r="B120" s="310"/>
      <x:c r="C120" s="310"/>
      <x:c r="D120" s="310"/>
      <x:c r="E120" s="310"/>
      <x:c r="F120" s="311"/>
      <x:c r="G120" s="312"/>
      <x:c r="H120" s="313" t="str">
        <x:f>IF($A120="","",IF($C120="Entrada de efectivo",$G120,0))</x:f>
      </x:c>
      <x:c r="I120" s="313" t="str">
        <x:f>IF($A120="","",IF($C120="Salida de efectivo",$G120,0))</x:f>
      </x:c>
      <x:c r="J120" s="313" t="str">
        <x:f>IF($A120="","",CONFIGURACIÓN!$B$10+SUM($H$6:H120)-SUM($I$6:I120))</x:f>
      </x:c>
      <x:c r="K120" s="311"/>
    </x:row>
    <x:row r="121" ht="20" customHeight="1">
      <x:c r="A121" s="309"/>
      <x:c r="B121" s="310"/>
      <x:c r="C121" s="310"/>
      <x:c r="D121" s="310"/>
      <x:c r="E121" s="310"/>
      <x:c r="F121" s="311"/>
      <x:c r="G121" s="312"/>
      <x:c r="H121" s="313" t="str">
        <x:f>IF($A121="","",IF($C121="Entrada de efectivo",$G121,0))</x:f>
      </x:c>
      <x:c r="I121" s="313" t="str">
        <x:f>IF($A121="","",IF($C121="Salida de efectivo",$G121,0))</x:f>
      </x:c>
      <x:c r="J121" s="313" t="str">
        <x:f>IF($A121="","",CONFIGURACIÓN!$B$10+SUM($H$6:H121)-SUM($I$6:I121))</x:f>
      </x:c>
      <x:c r="K121" s="311"/>
    </x:row>
    <x:row r="122" ht="20" customHeight="1">
      <x:c r="A122" s="309"/>
      <x:c r="B122" s="310"/>
      <x:c r="C122" s="310"/>
      <x:c r="D122" s="310"/>
      <x:c r="E122" s="310"/>
      <x:c r="F122" s="311"/>
      <x:c r="G122" s="312"/>
      <x:c r="H122" s="313" t="str">
        <x:f>IF($A122="","",IF($C122="Entrada de efectivo",$G122,0))</x:f>
      </x:c>
      <x:c r="I122" s="313" t="str">
        <x:f>IF($A122="","",IF($C122="Salida de efectivo",$G122,0))</x:f>
      </x:c>
      <x:c r="J122" s="313" t="str">
        <x:f>IF($A122="","",CONFIGURACIÓN!$B$10+SUM($H$6:H122)-SUM($I$6:I122))</x:f>
      </x:c>
      <x:c r="K122" s="311"/>
    </x:row>
    <x:row r="123" ht="20" customHeight="1">
      <x:c r="A123" s="309"/>
      <x:c r="B123" s="310"/>
      <x:c r="C123" s="310"/>
      <x:c r="D123" s="310"/>
      <x:c r="E123" s="310"/>
      <x:c r="F123" s="311"/>
      <x:c r="G123" s="312"/>
      <x:c r="H123" s="313" t="str">
        <x:f>IF($A123="","",IF($C123="Entrada de efectivo",$G123,0))</x:f>
      </x:c>
      <x:c r="I123" s="313" t="str">
        <x:f>IF($A123="","",IF($C123="Salida de efectivo",$G123,0))</x:f>
      </x:c>
      <x:c r="J123" s="313" t="str">
        <x:f>IF($A123="","",CONFIGURACIÓN!$B$10+SUM($H$6:H123)-SUM($I$6:I123))</x:f>
      </x:c>
      <x:c r="K123" s="311"/>
    </x:row>
    <x:row r="124" ht="20" customHeight="1">
      <x:c r="A124" s="309"/>
      <x:c r="B124" s="310"/>
      <x:c r="C124" s="310"/>
      <x:c r="D124" s="310"/>
      <x:c r="E124" s="310"/>
      <x:c r="F124" s="311"/>
      <x:c r="G124" s="312"/>
      <x:c r="H124" s="313" t="str">
        <x:f>IF($A124="","",IF($C124="Entrada de efectivo",$G124,0))</x:f>
      </x:c>
      <x:c r="I124" s="313" t="str">
        <x:f>IF($A124="","",IF($C124="Salida de efectivo",$G124,0))</x:f>
      </x:c>
      <x:c r="J124" s="313" t="str">
        <x:f>IF($A124="","",CONFIGURACIÓN!$B$10+SUM($H$6:H124)-SUM($I$6:I124))</x:f>
      </x:c>
      <x:c r="K124" s="311"/>
    </x:row>
    <x:row r="125" ht="20" customHeight="1">
      <x:c r="A125" s="309"/>
      <x:c r="B125" s="310"/>
      <x:c r="C125" s="310"/>
      <x:c r="D125" s="310"/>
      <x:c r="E125" s="310"/>
      <x:c r="F125" s="311"/>
      <x:c r="G125" s="312"/>
      <x:c r="H125" s="313" t="str">
        <x:f>IF($A125="","",IF($C125="Entrada de efectivo",$G125,0))</x:f>
      </x:c>
      <x:c r="I125" s="313" t="str">
        <x:f>IF($A125="","",IF($C125="Salida de efectivo",$G125,0))</x:f>
      </x:c>
      <x:c r="J125" s="313" t="str">
        <x:f>IF($A125="","",CONFIGURACIÓN!$B$10+SUM($H$6:H125)-SUM($I$6:I125))</x:f>
      </x:c>
      <x:c r="K125" s="311"/>
    </x:row>
    <x:row r="126" ht="20" customHeight="1">
      <x:c r="A126" s="309"/>
      <x:c r="B126" s="310"/>
      <x:c r="C126" s="310"/>
      <x:c r="D126" s="310"/>
      <x:c r="E126" s="310"/>
      <x:c r="F126" s="311"/>
      <x:c r="G126" s="312"/>
      <x:c r="H126" s="313" t="str">
        <x:f>IF($A126="","",IF($C126="Entrada de efectivo",$G126,0))</x:f>
      </x:c>
      <x:c r="I126" s="313" t="str">
        <x:f>IF($A126="","",IF($C126="Salida de efectivo",$G126,0))</x:f>
      </x:c>
      <x:c r="J126" s="313" t="str">
        <x:f>IF($A126="","",CONFIGURACIÓN!$B$10+SUM($H$6:H126)-SUM($I$6:I126))</x:f>
      </x:c>
      <x:c r="K126" s="311"/>
    </x:row>
    <x:row r="127" ht="20" customHeight="1">
      <x:c r="A127" s="309"/>
      <x:c r="B127" s="310"/>
      <x:c r="C127" s="310"/>
      <x:c r="D127" s="310"/>
      <x:c r="E127" s="310"/>
      <x:c r="F127" s="311"/>
      <x:c r="G127" s="312"/>
      <x:c r="H127" s="313" t="str">
        <x:f>IF($A127="","",IF($C127="Entrada de efectivo",$G127,0))</x:f>
      </x:c>
      <x:c r="I127" s="313" t="str">
        <x:f>IF($A127="","",IF($C127="Salida de efectivo",$G127,0))</x:f>
      </x:c>
      <x:c r="J127" s="313" t="str">
        <x:f>IF($A127="","",CONFIGURACIÓN!$B$10+SUM($H$6:H127)-SUM($I$6:I127))</x:f>
      </x:c>
      <x:c r="K127" s="311"/>
    </x:row>
    <x:row r="128" ht="20" customHeight="1">
      <x:c r="A128" s="309"/>
      <x:c r="B128" s="310"/>
      <x:c r="C128" s="310"/>
      <x:c r="D128" s="310"/>
      <x:c r="E128" s="310"/>
      <x:c r="F128" s="311"/>
      <x:c r="G128" s="312"/>
      <x:c r="H128" s="313" t="str">
        <x:f>IF($A128="","",IF($C128="Entrada de efectivo",$G128,0))</x:f>
      </x:c>
      <x:c r="I128" s="313" t="str">
        <x:f>IF($A128="","",IF($C128="Salida de efectivo",$G128,0))</x:f>
      </x:c>
      <x:c r="J128" s="313" t="str">
        <x:f>IF($A128="","",CONFIGURACIÓN!$B$10+SUM($H$6:H128)-SUM($I$6:I128))</x:f>
      </x:c>
      <x:c r="K128" s="311"/>
    </x:row>
    <x:row r="129" ht="20" customHeight="1">
      <x:c r="A129" s="309"/>
      <x:c r="B129" s="310"/>
      <x:c r="C129" s="310"/>
      <x:c r="D129" s="310"/>
      <x:c r="E129" s="310"/>
      <x:c r="F129" s="311"/>
      <x:c r="G129" s="312"/>
      <x:c r="H129" s="313" t="str">
        <x:f>IF($A129="","",IF($C129="Entrada de efectivo",$G129,0))</x:f>
      </x:c>
      <x:c r="I129" s="313" t="str">
        <x:f>IF($A129="","",IF($C129="Salida de efectivo",$G129,0))</x:f>
      </x:c>
      <x:c r="J129" s="313" t="str">
        <x:f>IF($A129="","",CONFIGURACIÓN!$B$10+SUM($H$6:H129)-SUM($I$6:I129))</x:f>
      </x:c>
      <x:c r="K129" s="311"/>
    </x:row>
    <x:row r="130" ht="20" customHeight="1">
      <x:c r="A130" s="309"/>
      <x:c r="B130" s="310"/>
      <x:c r="C130" s="310"/>
      <x:c r="D130" s="310"/>
      <x:c r="E130" s="310"/>
      <x:c r="F130" s="311"/>
      <x:c r="G130" s="312"/>
      <x:c r="H130" s="313" t="str">
        <x:f>IF($A130="","",IF($C130="Entrada de efectivo",$G130,0))</x:f>
      </x:c>
      <x:c r="I130" s="313" t="str">
        <x:f>IF($A130="","",IF($C130="Salida de efectivo",$G130,0))</x:f>
      </x:c>
      <x:c r="J130" s="313" t="str">
        <x:f>IF($A130="","",CONFIGURACIÓN!$B$10+SUM($H$6:H130)-SUM($I$6:I130))</x:f>
      </x:c>
      <x:c r="K130" s="311"/>
    </x:row>
    <x:row r="131" ht="20" customHeight="1">
      <x:c r="A131" s="309"/>
      <x:c r="B131" s="310"/>
      <x:c r="C131" s="310"/>
      <x:c r="D131" s="310"/>
      <x:c r="E131" s="310"/>
      <x:c r="F131" s="311"/>
      <x:c r="G131" s="312"/>
      <x:c r="H131" s="313" t="str">
        <x:f>IF($A131="","",IF($C131="Entrada de efectivo",$G131,0))</x:f>
      </x:c>
      <x:c r="I131" s="313" t="str">
        <x:f>IF($A131="","",IF($C131="Salida de efectivo",$G131,0))</x:f>
      </x:c>
      <x:c r="J131" s="313" t="str">
        <x:f>IF($A131="","",CONFIGURACIÓN!$B$10+SUM($H$6:H131)-SUM($I$6:I131))</x:f>
      </x:c>
      <x:c r="K131" s="311"/>
    </x:row>
    <x:row r="132" ht="20" customHeight="1">
      <x:c r="A132" s="309"/>
      <x:c r="B132" s="310"/>
      <x:c r="C132" s="310"/>
      <x:c r="D132" s="310"/>
      <x:c r="E132" s="310"/>
      <x:c r="F132" s="311"/>
      <x:c r="G132" s="312"/>
      <x:c r="H132" s="313" t="str">
        <x:f>IF($A132="","",IF($C132="Entrada de efectivo",$G132,0))</x:f>
      </x:c>
      <x:c r="I132" s="313" t="str">
        <x:f>IF($A132="","",IF($C132="Salida de efectivo",$G132,0))</x:f>
      </x:c>
      <x:c r="J132" s="313" t="str">
        <x:f>IF($A132="","",CONFIGURACIÓN!$B$10+SUM($H$6:H132)-SUM($I$6:I132))</x:f>
      </x:c>
      <x:c r="K132" s="311"/>
    </x:row>
    <x:row r="133" ht="20" customHeight="1">
      <x:c r="A133" s="309"/>
      <x:c r="B133" s="310"/>
      <x:c r="C133" s="310"/>
      <x:c r="D133" s="310"/>
      <x:c r="E133" s="310"/>
      <x:c r="F133" s="311"/>
      <x:c r="G133" s="312"/>
      <x:c r="H133" s="313" t="str">
        <x:f>IF($A133="","",IF($C133="Entrada de efectivo",$G133,0))</x:f>
      </x:c>
      <x:c r="I133" s="313" t="str">
        <x:f>IF($A133="","",IF($C133="Salida de efectivo",$G133,0))</x:f>
      </x:c>
      <x:c r="J133" s="313" t="str">
        <x:f>IF($A133="","",CONFIGURACIÓN!$B$10+SUM($H$6:H133)-SUM($I$6:I133))</x:f>
      </x:c>
      <x:c r="K133" s="311"/>
    </x:row>
    <x:row r="134" ht="20" customHeight="1">
      <x:c r="A134" s="309"/>
      <x:c r="B134" s="310"/>
      <x:c r="C134" s="310"/>
      <x:c r="D134" s="310"/>
      <x:c r="E134" s="310"/>
      <x:c r="F134" s="311"/>
      <x:c r="G134" s="312"/>
      <x:c r="H134" s="313" t="str">
        <x:f>IF($A134="","",IF($C134="Entrada de efectivo",$G134,0))</x:f>
      </x:c>
      <x:c r="I134" s="313" t="str">
        <x:f>IF($A134="","",IF($C134="Salida de efectivo",$G134,0))</x:f>
      </x:c>
      <x:c r="J134" s="313" t="str">
        <x:f>IF($A134="","",CONFIGURACIÓN!$B$10+SUM($H$6:H134)-SUM($I$6:I134))</x:f>
      </x:c>
      <x:c r="K134" s="311"/>
    </x:row>
    <x:row r="135" ht="20" customHeight="1">
      <x:c r="A135" s="309"/>
      <x:c r="B135" s="310"/>
      <x:c r="C135" s="310"/>
      <x:c r="D135" s="310"/>
      <x:c r="E135" s="310"/>
      <x:c r="F135" s="311"/>
      <x:c r="G135" s="312"/>
      <x:c r="H135" s="313" t="str">
        <x:f>IF($A135="","",IF($C135="Entrada de efectivo",$G135,0))</x:f>
      </x:c>
      <x:c r="I135" s="313" t="str">
        <x:f>IF($A135="","",IF($C135="Salida de efectivo",$G135,0))</x:f>
      </x:c>
      <x:c r="J135" s="313" t="str">
        <x:f>IF($A135="","",CONFIGURACIÓN!$B$10+SUM($H$6:H135)-SUM($I$6:I135))</x:f>
      </x:c>
      <x:c r="K135" s="311"/>
    </x:row>
    <x:row r="136" ht="20" customHeight="1">
      <x:c r="A136" s="309"/>
      <x:c r="B136" s="310"/>
      <x:c r="C136" s="310"/>
      <x:c r="D136" s="310"/>
      <x:c r="E136" s="310"/>
      <x:c r="F136" s="311"/>
      <x:c r="G136" s="312"/>
      <x:c r="H136" s="313" t="str">
        <x:f>IF($A136="","",IF($C136="Entrada de efectivo",$G136,0))</x:f>
      </x:c>
      <x:c r="I136" s="313" t="str">
        <x:f>IF($A136="","",IF($C136="Salida de efectivo",$G136,0))</x:f>
      </x:c>
      <x:c r="J136" s="313" t="str">
        <x:f>IF($A136="","",CONFIGURACIÓN!$B$10+SUM($H$6:H136)-SUM($I$6:I136))</x:f>
      </x:c>
      <x:c r="K136" s="311"/>
    </x:row>
    <x:row r="137" ht="20" customHeight="1">
      <x:c r="A137" s="309"/>
      <x:c r="B137" s="310"/>
      <x:c r="C137" s="310"/>
      <x:c r="D137" s="310"/>
      <x:c r="E137" s="310"/>
      <x:c r="F137" s="311"/>
      <x:c r="G137" s="312"/>
      <x:c r="H137" s="313" t="str">
        <x:f>IF($A137="","",IF($C137="Entrada de efectivo",$G137,0))</x:f>
      </x:c>
      <x:c r="I137" s="313" t="str">
        <x:f>IF($A137="","",IF($C137="Salida de efectivo",$G137,0))</x:f>
      </x:c>
      <x:c r="J137" s="313" t="str">
        <x:f>IF($A137="","",CONFIGURACIÓN!$B$10+SUM($H$6:H137)-SUM($I$6:I137))</x:f>
      </x:c>
      <x:c r="K137" s="311"/>
    </x:row>
    <x:row r="138" ht="20" customHeight="1">
      <x:c r="A138" s="309"/>
      <x:c r="B138" s="310"/>
      <x:c r="C138" s="310"/>
      <x:c r="D138" s="310"/>
      <x:c r="E138" s="310"/>
      <x:c r="F138" s="311"/>
      <x:c r="G138" s="312"/>
      <x:c r="H138" s="313" t="str">
        <x:f>IF($A138="","",IF($C138="Entrada de efectivo",$G138,0))</x:f>
      </x:c>
      <x:c r="I138" s="313" t="str">
        <x:f>IF($A138="","",IF($C138="Salida de efectivo",$G138,0))</x:f>
      </x:c>
      <x:c r="J138" s="313" t="str">
        <x:f>IF($A138="","",CONFIGURACIÓN!$B$10+SUM($H$6:H138)-SUM($I$6:I138))</x:f>
      </x:c>
      <x:c r="K138" s="311"/>
    </x:row>
    <x:row r="139" ht="20" customHeight="1">
      <x:c r="A139" s="309"/>
      <x:c r="B139" s="310"/>
      <x:c r="C139" s="310"/>
      <x:c r="D139" s="310"/>
      <x:c r="E139" s="310"/>
      <x:c r="F139" s="311"/>
      <x:c r="G139" s="312"/>
      <x:c r="H139" s="313" t="str">
        <x:f>IF($A139="","",IF($C139="Entrada de efectivo",$G139,0))</x:f>
      </x:c>
      <x:c r="I139" s="313" t="str">
        <x:f>IF($A139="","",IF($C139="Salida de efectivo",$G139,0))</x:f>
      </x:c>
      <x:c r="J139" s="313" t="str">
        <x:f>IF($A139="","",CONFIGURACIÓN!$B$10+SUM($H$6:H139)-SUM($I$6:I139))</x:f>
      </x:c>
      <x:c r="K139" s="311"/>
    </x:row>
    <x:row r="140" ht="20" customHeight="1">
      <x:c r="A140" s="309"/>
      <x:c r="B140" s="310"/>
      <x:c r="C140" s="310"/>
      <x:c r="D140" s="310"/>
      <x:c r="E140" s="310"/>
      <x:c r="F140" s="311"/>
      <x:c r="G140" s="312"/>
      <x:c r="H140" s="313" t="str">
        <x:f>IF($A140="","",IF($C140="Entrada de efectivo",$G140,0))</x:f>
      </x:c>
      <x:c r="I140" s="313" t="str">
        <x:f>IF($A140="","",IF($C140="Salida de efectivo",$G140,0))</x:f>
      </x:c>
      <x:c r="J140" s="313" t="str">
        <x:f>IF($A140="","",CONFIGURACIÓN!$B$10+SUM($H$6:H140)-SUM($I$6:I140))</x:f>
      </x:c>
      <x:c r="K140" s="311"/>
    </x:row>
    <x:row r="141" ht="20" customHeight="1">
      <x:c r="A141" s="309"/>
      <x:c r="B141" s="310"/>
      <x:c r="C141" s="310"/>
      <x:c r="D141" s="310"/>
      <x:c r="E141" s="310"/>
      <x:c r="F141" s="311"/>
      <x:c r="G141" s="312"/>
      <x:c r="H141" s="313" t="str">
        <x:f>IF($A141="","",IF($C141="Entrada de efectivo",$G141,0))</x:f>
      </x:c>
      <x:c r="I141" s="313" t="str">
        <x:f>IF($A141="","",IF($C141="Salida de efectivo",$G141,0))</x:f>
      </x:c>
      <x:c r="J141" s="313" t="str">
        <x:f>IF($A141="","",CONFIGURACIÓN!$B$10+SUM($H$6:H141)-SUM($I$6:I141))</x:f>
      </x:c>
      <x:c r="K141" s="311"/>
    </x:row>
    <x:row r="142" ht="20" customHeight="1">
      <x:c r="A142" s="309"/>
      <x:c r="B142" s="310"/>
      <x:c r="C142" s="310"/>
      <x:c r="D142" s="310"/>
      <x:c r="E142" s="310"/>
      <x:c r="F142" s="311"/>
      <x:c r="G142" s="312"/>
      <x:c r="H142" s="313" t="str">
        <x:f>IF($A142="","",IF($C142="Entrada de efectivo",$G142,0))</x:f>
      </x:c>
      <x:c r="I142" s="313" t="str">
        <x:f>IF($A142="","",IF($C142="Salida de efectivo",$G142,0))</x:f>
      </x:c>
      <x:c r="J142" s="313" t="str">
        <x:f>IF($A142="","",CONFIGURACIÓN!$B$10+SUM($H$6:H142)-SUM($I$6:I142))</x:f>
      </x:c>
      <x:c r="K142" s="311"/>
    </x:row>
    <x:row r="143" ht="20" customHeight="1">
      <x:c r="A143" s="309"/>
      <x:c r="B143" s="310"/>
      <x:c r="C143" s="310"/>
      <x:c r="D143" s="310"/>
      <x:c r="E143" s="310"/>
      <x:c r="F143" s="311"/>
      <x:c r="G143" s="312"/>
      <x:c r="H143" s="313" t="str">
        <x:f>IF($A143="","",IF($C143="Entrada de efectivo",$G143,0))</x:f>
      </x:c>
      <x:c r="I143" s="313" t="str">
        <x:f>IF($A143="","",IF($C143="Salida de efectivo",$G143,0))</x:f>
      </x:c>
      <x:c r="J143" s="313" t="str">
        <x:f>IF($A143="","",CONFIGURACIÓN!$B$10+SUM($H$6:H143)-SUM($I$6:I143))</x:f>
      </x:c>
      <x:c r="K143" s="311"/>
    </x:row>
    <x:row r="144" ht="20" customHeight="1">
      <x:c r="A144" s="309"/>
      <x:c r="B144" s="310"/>
      <x:c r="C144" s="310"/>
      <x:c r="D144" s="310"/>
      <x:c r="E144" s="310"/>
      <x:c r="F144" s="311"/>
      <x:c r="G144" s="312"/>
      <x:c r="H144" s="313" t="str">
        <x:f>IF($A144="","",IF($C144="Entrada de efectivo",$G144,0))</x:f>
      </x:c>
      <x:c r="I144" s="313" t="str">
        <x:f>IF($A144="","",IF($C144="Salida de efectivo",$G144,0))</x:f>
      </x:c>
      <x:c r="J144" s="313" t="str">
        <x:f>IF($A144="","",CONFIGURACIÓN!$B$10+SUM($H$6:H144)-SUM($I$6:I144))</x:f>
      </x:c>
      <x:c r="K144" s="311"/>
    </x:row>
    <x:row r="145" ht="20" customHeight="1">
      <x:c r="A145" s="309"/>
      <x:c r="B145" s="310"/>
      <x:c r="C145" s="310"/>
      <x:c r="D145" s="310"/>
      <x:c r="E145" s="310"/>
      <x:c r="F145" s="311"/>
      <x:c r="G145" s="312"/>
      <x:c r="H145" s="313" t="str">
        <x:f>IF($A145="","",IF($C145="Entrada de efectivo",$G145,0))</x:f>
      </x:c>
      <x:c r="I145" s="313" t="str">
        <x:f>IF($A145="","",IF($C145="Salida de efectivo",$G145,0))</x:f>
      </x:c>
      <x:c r="J145" s="313" t="str">
        <x:f>IF($A145="","",CONFIGURACIÓN!$B$10+SUM($H$6:H145)-SUM($I$6:I145))</x:f>
      </x:c>
      <x:c r="K145" s="311"/>
    </x:row>
    <x:row r="146" ht="20" customHeight="1">
      <x:c r="A146" s="309"/>
      <x:c r="B146" s="310"/>
      <x:c r="C146" s="310"/>
      <x:c r="D146" s="310"/>
      <x:c r="E146" s="310"/>
      <x:c r="F146" s="311"/>
      <x:c r="G146" s="312"/>
      <x:c r="H146" s="313" t="str">
        <x:f>IF($A146="","",IF($C146="Entrada de efectivo",$G146,0))</x:f>
      </x:c>
      <x:c r="I146" s="313" t="str">
        <x:f>IF($A146="","",IF($C146="Salida de efectivo",$G146,0))</x:f>
      </x:c>
      <x:c r="J146" s="313" t="str">
        <x:f>IF($A146="","",CONFIGURACIÓN!$B$10+SUM($H$6:H146)-SUM($I$6:I146))</x:f>
      </x:c>
      <x:c r="K146" s="311"/>
    </x:row>
    <x:row r="147" ht="20" customHeight="1">
      <x:c r="A147" s="309"/>
      <x:c r="B147" s="310"/>
      <x:c r="C147" s="310"/>
      <x:c r="D147" s="310"/>
      <x:c r="E147" s="310"/>
      <x:c r="F147" s="311"/>
      <x:c r="G147" s="312"/>
      <x:c r="H147" s="313" t="str">
        <x:f>IF($A147="","",IF($C147="Entrada de efectivo",$G147,0))</x:f>
      </x:c>
      <x:c r="I147" s="313" t="str">
        <x:f>IF($A147="","",IF($C147="Salida de efectivo",$G147,0))</x:f>
      </x:c>
      <x:c r="J147" s="313" t="str">
        <x:f>IF($A147="","",CONFIGURACIÓN!$B$10+SUM($H$6:H147)-SUM($I$6:I147))</x:f>
      </x:c>
      <x:c r="K147" s="311"/>
    </x:row>
    <x:row r="148" ht="20" customHeight="1">
      <x:c r="A148" s="309"/>
      <x:c r="B148" s="310"/>
      <x:c r="C148" s="310"/>
      <x:c r="D148" s="310"/>
      <x:c r="E148" s="310"/>
      <x:c r="F148" s="311"/>
      <x:c r="G148" s="312"/>
      <x:c r="H148" s="313" t="str">
        <x:f>IF($A148="","",IF($C148="Entrada de efectivo",$G148,0))</x:f>
      </x:c>
      <x:c r="I148" s="313" t="str">
        <x:f>IF($A148="","",IF($C148="Salida de efectivo",$G148,0))</x:f>
      </x:c>
      <x:c r="J148" s="313" t="str">
        <x:f>IF($A148="","",CONFIGURACIÓN!$B$10+SUM($H$6:H148)-SUM($I$6:I148))</x:f>
      </x:c>
      <x:c r="K148" s="311"/>
    </x:row>
    <x:row r="149" ht="20" customHeight="1">
      <x:c r="A149" s="309"/>
      <x:c r="B149" s="310"/>
      <x:c r="C149" s="310"/>
      <x:c r="D149" s="310"/>
      <x:c r="E149" s="310"/>
      <x:c r="F149" s="311"/>
      <x:c r="G149" s="312"/>
      <x:c r="H149" s="313" t="str">
        <x:f>IF($A149="","",IF($C149="Entrada de efectivo",$G149,0))</x:f>
      </x:c>
      <x:c r="I149" s="313" t="str">
        <x:f>IF($A149="","",IF($C149="Salida de efectivo",$G149,0))</x:f>
      </x:c>
      <x:c r="J149" s="313" t="str">
        <x:f>IF($A149="","",CONFIGURACIÓN!$B$10+SUM($H$6:H149)-SUM($I$6:I149))</x:f>
      </x:c>
      <x:c r="K149" s="311"/>
    </x:row>
    <x:row r="150" ht="20" customHeight="1">
      <x:c r="A150" s="309"/>
      <x:c r="B150" s="310"/>
      <x:c r="C150" s="310"/>
      <x:c r="D150" s="310"/>
      <x:c r="E150" s="310"/>
      <x:c r="F150" s="311"/>
      <x:c r="G150" s="312"/>
      <x:c r="H150" s="313" t="str">
        <x:f>IF($A150="","",IF($C150="Entrada de efectivo",$G150,0))</x:f>
      </x:c>
      <x:c r="I150" s="313" t="str">
        <x:f>IF($A150="","",IF($C150="Salida de efectivo",$G150,0))</x:f>
      </x:c>
      <x:c r="J150" s="313" t="str">
        <x:f>IF($A150="","",CONFIGURACIÓN!$B$10+SUM($H$6:H150)-SUM($I$6:I150))</x:f>
      </x:c>
      <x:c r="K150" s="311"/>
    </x:row>
    <x:row r="151" ht="20" customHeight="1">
      <x:c r="A151" s="309"/>
      <x:c r="B151" s="310"/>
      <x:c r="C151" s="310"/>
      <x:c r="D151" s="310"/>
      <x:c r="E151" s="310"/>
      <x:c r="F151" s="311"/>
      <x:c r="G151" s="312"/>
      <x:c r="H151" s="313" t="str">
        <x:f>IF($A151="","",IF($C151="Entrada de efectivo",$G151,0))</x:f>
      </x:c>
      <x:c r="I151" s="313" t="str">
        <x:f>IF($A151="","",IF($C151="Salida de efectivo",$G151,0))</x:f>
      </x:c>
      <x:c r="J151" s="313" t="str">
        <x:f>IF($A151="","",CONFIGURACIÓN!$B$10+SUM($H$6:H151)-SUM($I$6:I151))</x:f>
      </x:c>
      <x:c r="K151" s="311"/>
    </x:row>
    <x:row r="152" ht="20" customHeight="1">
      <x:c r="A152" s="309"/>
      <x:c r="B152" s="310"/>
      <x:c r="C152" s="310"/>
      <x:c r="D152" s="310"/>
      <x:c r="E152" s="310"/>
      <x:c r="F152" s="311"/>
      <x:c r="G152" s="312"/>
      <x:c r="H152" s="313" t="str">
        <x:f>IF($A152="","",IF($C152="Entrada de efectivo",$G152,0))</x:f>
      </x:c>
      <x:c r="I152" s="313" t="str">
        <x:f>IF($A152="","",IF($C152="Salida de efectivo",$G152,0))</x:f>
      </x:c>
      <x:c r="J152" s="313" t="str">
        <x:f>IF($A152="","",CONFIGURACIÓN!$B$10+SUM($H$6:H152)-SUM($I$6:I152))</x:f>
      </x:c>
      <x:c r="K152" s="311"/>
    </x:row>
    <x:row r="153" ht="20" customHeight="1">
      <x:c r="A153" s="309"/>
      <x:c r="B153" s="310"/>
      <x:c r="C153" s="310"/>
      <x:c r="D153" s="310"/>
      <x:c r="E153" s="310"/>
      <x:c r="F153" s="311"/>
      <x:c r="G153" s="312"/>
      <x:c r="H153" s="313" t="str">
        <x:f>IF($A153="","",IF($C153="Entrada de efectivo",$G153,0))</x:f>
      </x:c>
      <x:c r="I153" s="313" t="str">
        <x:f>IF($A153="","",IF($C153="Salida de efectivo",$G153,0))</x:f>
      </x:c>
      <x:c r="J153" s="313" t="str">
        <x:f>IF($A153="","",CONFIGURACIÓN!$B$10+SUM($H$6:H153)-SUM($I$6:I153))</x:f>
      </x:c>
      <x:c r="K153" s="311"/>
    </x:row>
    <x:row r="154" ht="20" customHeight="1">
      <x:c r="A154" s="309"/>
      <x:c r="B154" s="310"/>
      <x:c r="C154" s="310"/>
      <x:c r="D154" s="310"/>
      <x:c r="E154" s="310"/>
      <x:c r="F154" s="311"/>
      <x:c r="G154" s="312"/>
      <x:c r="H154" s="313" t="str">
        <x:f>IF($A154="","",IF($C154="Entrada de efectivo",$G154,0))</x:f>
      </x:c>
      <x:c r="I154" s="313" t="str">
        <x:f>IF($A154="","",IF($C154="Salida de efectivo",$G154,0))</x:f>
      </x:c>
      <x:c r="J154" s="313" t="str">
        <x:f>IF($A154="","",CONFIGURACIÓN!$B$10+SUM($H$6:H154)-SUM($I$6:I154))</x:f>
      </x:c>
      <x:c r="K154" s="311"/>
    </x:row>
    <x:row r="155" ht="20" customHeight="1">
      <x:c r="A155" s="309"/>
      <x:c r="B155" s="310"/>
      <x:c r="C155" s="310"/>
      <x:c r="D155" s="310"/>
      <x:c r="E155" s="310"/>
      <x:c r="F155" s="311"/>
      <x:c r="G155" s="312"/>
      <x:c r="H155" s="313" t="str">
        <x:f>IF($A155="","",IF($C155="Entrada de efectivo",$G155,0))</x:f>
      </x:c>
      <x:c r="I155" s="313" t="str">
        <x:f>IF($A155="","",IF($C155="Salida de efectivo",$G155,0))</x:f>
      </x:c>
      <x:c r="J155" s="313" t="str">
        <x:f>IF($A155="","",CONFIGURACIÓN!$B$10+SUM($H$6:H155)-SUM($I$6:I155))</x:f>
      </x:c>
      <x:c r="K155" s="311"/>
    </x:row>
    <x:row r="156" ht="20" customHeight="1">
      <x:c r="A156" s="309"/>
      <x:c r="B156" s="310"/>
      <x:c r="C156" s="310"/>
      <x:c r="D156" s="310"/>
      <x:c r="E156" s="310"/>
      <x:c r="F156" s="311"/>
      <x:c r="G156" s="312"/>
      <x:c r="H156" s="313" t="str">
        <x:f>IF($A156="","",IF($C156="Entrada de efectivo",$G156,0))</x:f>
      </x:c>
      <x:c r="I156" s="313" t="str">
        <x:f>IF($A156="","",IF($C156="Salida de efectivo",$G156,0))</x:f>
      </x:c>
      <x:c r="J156" s="313" t="str">
        <x:f>IF($A156="","",CONFIGURACIÓN!$B$10+SUM($H$6:H156)-SUM($I$6:I156))</x:f>
      </x:c>
      <x:c r="K156" s="311"/>
    </x:row>
    <x:row r="157" ht="20" customHeight="1">
      <x:c r="A157" s="309"/>
      <x:c r="B157" s="310"/>
      <x:c r="C157" s="310"/>
      <x:c r="D157" s="310"/>
      <x:c r="E157" s="310"/>
      <x:c r="F157" s="311"/>
      <x:c r="G157" s="312"/>
      <x:c r="H157" s="313" t="str">
        <x:f>IF($A157="","",IF($C157="Entrada de efectivo",$G157,0))</x:f>
      </x:c>
      <x:c r="I157" s="313" t="str">
        <x:f>IF($A157="","",IF($C157="Salida de efectivo",$G157,0))</x:f>
      </x:c>
      <x:c r="J157" s="313" t="str">
        <x:f>IF($A157="","",CONFIGURACIÓN!$B$10+SUM($H$6:H157)-SUM($I$6:I157))</x:f>
      </x:c>
      <x:c r="K157" s="311"/>
    </x:row>
    <x:row r="158" ht="20" customHeight="1">
      <x:c r="A158" s="309"/>
      <x:c r="B158" s="310"/>
      <x:c r="C158" s="310"/>
      <x:c r="D158" s="310"/>
      <x:c r="E158" s="310"/>
      <x:c r="F158" s="311"/>
      <x:c r="G158" s="312"/>
      <x:c r="H158" s="313" t="str">
        <x:f>IF($A158="","",IF($C158="Entrada de efectivo",$G158,0))</x:f>
      </x:c>
      <x:c r="I158" s="313" t="str">
        <x:f>IF($A158="","",IF($C158="Salida de efectivo",$G158,0))</x:f>
      </x:c>
      <x:c r="J158" s="313" t="str">
        <x:f>IF($A158="","",CONFIGURACIÓN!$B$10+SUM($H$6:H158)-SUM($I$6:I158))</x:f>
      </x:c>
      <x:c r="K158" s="311"/>
    </x:row>
    <x:row r="159" ht="20" customHeight="1">
      <x:c r="A159" s="309"/>
      <x:c r="B159" s="310"/>
      <x:c r="C159" s="310"/>
      <x:c r="D159" s="310"/>
      <x:c r="E159" s="310"/>
      <x:c r="F159" s="311"/>
      <x:c r="G159" s="312"/>
      <x:c r="H159" s="313" t="str">
        <x:f>IF($A159="","",IF($C159="Entrada de efectivo",$G159,0))</x:f>
      </x:c>
      <x:c r="I159" s="313" t="str">
        <x:f>IF($A159="","",IF($C159="Salida de efectivo",$G159,0))</x:f>
      </x:c>
      <x:c r="J159" s="313" t="str">
        <x:f>IF($A159="","",CONFIGURACIÓN!$B$10+SUM($H$6:H159)-SUM($I$6:I159))</x:f>
      </x:c>
      <x:c r="K159" s="311"/>
    </x:row>
    <x:row r="160" ht="20" customHeight="1">
      <x:c r="A160" s="309"/>
      <x:c r="B160" s="310"/>
      <x:c r="C160" s="310"/>
      <x:c r="D160" s="310"/>
      <x:c r="E160" s="310"/>
      <x:c r="F160" s="311"/>
      <x:c r="G160" s="312"/>
      <x:c r="H160" s="313" t="str">
        <x:f>IF($A160="","",IF($C160="Entrada de efectivo",$G160,0))</x:f>
      </x:c>
      <x:c r="I160" s="313" t="str">
        <x:f>IF($A160="","",IF($C160="Salida de efectivo",$G160,0))</x:f>
      </x:c>
      <x:c r="J160" s="313" t="str">
        <x:f>IF($A160="","",CONFIGURACIÓN!$B$10+SUM($H$6:H160)-SUM($I$6:I160))</x:f>
      </x:c>
      <x:c r="K160" s="311"/>
    </x:row>
    <x:row r="161" ht="20" customHeight="1">
      <x:c r="A161" s="309"/>
      <x:c r="B161" s="310"/>
      <x:c r="C161" s="310"/>
      <x:c r="D161" s="310"/>
      <x:c r="E161" s="310"/>
      <x:c r="F161" s="311"/>
      <x:c r="G161" s="312"/>
      <x:c r="H161" s="313" t="str">
        <x:f>IF($A161="","",IF($C161="Entrada de efectivo",$G161,0))</x:f>
      </x:c>
      <x:c r="I161" s="313" t="str">
        <x:f>IF($A161="","",IF($C161="Salida de efectivo",$G161,0))</x:f>
      </x:c>
      <x:c r="J161" s="313" t="str">
        <x:f>IF($A161="","",CONFIGURACIÓN!$B$10+SUM($H$6:H161)-SUM($I$6:I161))</x:f>
      </x:c>
      <x:c r="K161" s="311"/>
    </x:row>
    <x:row r="162" ht="20" customHeight="1">
      <x:c r="A162" s="309"/>
      <x:c r="B162" s="310"/>
      <x:c r="C162" s="310"/>
      <x:c r="D162" s="310"/>
      <x:c r="E162" s="310"/>
      <x:c r="F162" s="311"/>
      <x:c r="G162" s="312"/>
      <x:c r="H162" s="313" t="str">
        <x:f>IF($A162="","",IF($C162="Entrada de efectivo",$G162,0))</x:f>
      </x:c>
      <x:c r="I162" s="313" t="str">
        <x:f>IF($A162="","",IF($C162="Salida de efectivo",$G162,0))</x:f>
      </x:c>
      <x:c r="J162" s="313" t="str">
        <x:f>IF($A162="","",CONFIGURACIÓN!$B$10+SUM($H$6:H162)-SUM($I$6:I162))</x:f>
      </x:c>
      <x:c r="K162" s="311"/>
    </x:row>
    <x:row r="163" ht="20" customHeight="1">
      <x:c r="A163" s="309"/>
      <x:c r="B163" s="310"/>
      <x:c r="C163" s="310"/>
      <x:c r="D163" s="310"/>
      <x:c r="E163" s="310"/>
      <x:c r="F163" s="311"/>
      <x:c r="G163" s="312"/>
      <x:c r="H163" s="313" t="str">
        <x:f>IF($A163="","",IF($C163="Entrada de efectivo",$G163,0))</x:f>
      </x:c>
      <x:c r="I163" s="313" t="str">
        <x:f>IF($A163="","",IF($C163="Salida de efectivo",$G163,0))</x:f>
      </x:c>
      <x:c r="J163" s="313" t="str">
        <x:f>IF($A163="","",CONFIGURACIÓN!$B$10+SUM($H$6:H163)-SUM($I$6:I163))</x:f>
      </x:c>
      <x:c r="K163" s="311"/>
    </x:row>
    <x:row r="164" ht="20" customHeight="1">
      <x:c r="A164" s="309"/>
      <x:c r="B164" s="310"/>
      <x:c r="C164" s="310"/>
      <x:c r="D164" s="310"/>
      <x:c r="E164" s="310"/>
      <x:c r="F164" s="311"/>
      <x:c r="G164" s="312"/>
      <x:c r="H164" s="313" t="str">
        <x:f>IF($A164="","",IF($C164="Entrada de efectivo",$G164,0))</x:f>
      </x:c>
      <x:c r="I164" s="313" t="str">
        <x:f>IF($A164="","",IF($C164="Salida de efectivo",$G164,0))</x:f>
      </x:c>
      <x:c r="J164" s="313" t="str">
        <x:f>IF($A164="","",CONFIGURACIÓN!$B$10+SUM($H$6:H164)-SUM($I$6:I164))</x:f>
      </x:c>
      <x:c r="K164" s="311"/>
    </x:row>
    <x:row r="165" ht="20" customHeight="1">
      <x:c r="A165" s="309"/>
      <x:c r="B165" s="310"/>
      <x:c r="C165" s="310"/>
      <x:c r="D165" s="310"/>
      <x:c r="E165" s="310"/>
      <x:c r="F165" s="311"/>
      <x:c r="G165" s="312"/>
      <x:c r="H165" s="313" t="str">
        <x:f>IF($A165="","",IF($C165="Entrada de efectivo",$G165,0))</x:f>
      </x:c>
      <x:c r="I165" s="313" t="str">
        <x:f>IF($A165="","",IF($C165="Salida de efectivo",$G165,0))</x:f>
      </x:c>
      <x:c r="J165" s="313" t="str">
        <x:f>IF($A165="","",CONFIGURACIÓN!$B$10+SUM($H$6:H165)-SUM($I$6:I165))</x:f>
      </x:c>
      <x:c r="K165" s="311"/>
    </x:row>
    <x:row r="166" ht="20" customHeight="1">
      <x:c r="A166" s="309"/>
      <x:c r="B166" s="310"/>
      <x:c r="C166" s="310"/>
      <x:c r="D166" s="310"/>
      <x:c r="E166" s="310"/>
      <x:c r="F166" s="311"/>
      <x:c r="G166" s="312"/>
      <x:c r="H166" s="313" t="str">
        <x:f>IF($A166="","",IF($C166="Entrada de efectivo",$G166,0))</x:f>
      </x:c>
      <x:c r="I166" s="313" t="str">
        <x:f>IF($A166="","",IF($C166="Salida de efectivo",$G166,0))</x:f>
      </x:c>
      <x:c r="J166" s="313" t="str">
        <x:f>IF($A166="","",CONFIGURACIÓN!$B$10+SUM($H$6:H166)-SUM($I$6:I166))</x:f>
      </x:c>
      <x:c r="K166" s="311"/>
    </x:row>
    <x:row r="167" ht="20" customHeight="1">
      <x:c r="A167" s="309"/>
      <x:c r="B167" s="310"/>
      <x:c r="C167" s="310"/>
      <x:c r="D167" s="310"/>
      <x:c r="E167" s="310"/>
      <x:c r="F167" s="311"/>
      <x:c r="G167" s="312"/>
      <x:c r="H167" s="313" t="str">
        <x:f>IF($A167="","",IF($C167="Entrada de efectivo",$G167,0))</x:f>
      </x:c>
      <x:c r="I167" s="313" t="str">
        <x:f>IF($A167="","",IF($C167="Salida de efectivo",$G167,0))</x:f>
      </x:c>
      <x:c r="J167" s="313" t="str">
        <x:f>IF($A167="","",CONFIGURACIÓN!$B$10+SUM($H$6:H167)-SUM($I$6:I167))</x:f>
      </x:c>
      <x:c r="K167" s="311"/>
    </x:row>
    <x:row r="168" ht="20" customHeight="1">
      <x:c r="A168" s="309"/>
      <x:c r="B168" s="310"/>
      <x:c r="C168" s="310"/>
      <x:c r="D168" s="310"/>
      <x:c r="E168" s="310"/>
      <x:c r="F168" s="311"/>
      <x:c r="G168" s="312"/>
      <x:c r="H168" s="313" t="str">
        <x:f>IF($A168="","",IF($C168="Entrada de efectivo",$G168,0))</x:f>
      </x:c>
      <x:c r="I168" s="313" t="str">
        <x:f>IF($A168="","",IF($C168="Salida de efectivo",$G168,0))</x:f>
      </x:c>
      <x:c r="J168" s="313" t="str">
        <x:f>IF($A168="","",CONFIGURACIÓN!$B$10+SUM($H$6:H168)-SUM($I$6:I168))</x:f>
      </x:c>
      <x:c r="K168" s="311"/>
    </x:row>
    <x:row r="169" ht="20" customHeight="1">
      <x:c r="A169" s="309"/>
      <x:c r="B169" s="310"/>
      <x:c r="C169" s="310"/>
      <x:c r="D169" s="310"/>
      <x:c r="E169" s="310"/>
      <x:c r="F169" s="311"/>
      <x:c r="G169" s="312"/>
      <x:c r="H169" s="313" t="str">
        <x:f>IF($A169="","",IF($C169="Entrada de efectivo",$G169,0))</x:f>
      </x:c>
      <x:c r="I169" s="313" t="str">
        <x:f>IF($A169="","",IF($C169="Salida de efectivo",$G169,0))</x:f>
      </x:c>
      <x:c r="J169" s="313" t="str">
        <x:f>IF($A169="","",CONFIGURACIÓN!$B$10+SUM($H$6:H169)-SUM($I$6:I169))</x:f>
      </x:c>
      <x:c r="K169" s="311"/>
    </x:row>
    <x:row r="170" ht="20" customHeight="1">
      <x:c r="A170" s="309"/>
      <x:c r="B170" s="310"/>
      <x:c r="C170" s="310"/>
      <x:c r="D170" s="310"/>
      <x:c r="E170" s="310"/>
      <x:c r="F170" s="311"/>
      <x:c r="G170" s="312"/>
      <x:c r="H170" s="313" t="str">
        <x:f>IF($A170="","",IF($C170="Entrada de efectivo",$G170,0))</x:f>
      </x:c>
      <x:c r="I170" s="313" t="str">
        <x:f>IF($A170="","",IF($C170="Salida de efectivo",$G170,0))</x:f>
      </x:c>
      <x:c r="J170" s="313" t="str">
        <x:f>IF($A170="","",CONFIGURACIÓN!$B$10+SUM($H$6:H170)-SUM($I$6:I170))</x:f>
      </x:c>
      <x:c r="K170" s="311"/>
    </x:row>
    <x:row r="171" ht="20" customHeight="1">
      <x:c r="A171" s="309"/>
      <x:c r="B171" s="310"/>
      <x:c r="C171" s="310"/>
      <x:c r="D171" s="310"/>
      <x:c r="E171" s="310"/>
      <x:c r="F171" s="311"/>
      <x:c r="G171" s="312"/>
      <x:c r="H171" s="313" t="str">
        <x:f>IF($A171="","",IF($C171="Entrada de efectivo",$G171,0))</x:f>
      </x:c>
      <x:c r="I171" s="313" t="str">
        <x:f>IF($A171="","",IF($C171="Salida de efectivo",$G171,0))</x:f>
      </x:c>
      <x:c r="J171" s="313" t="str">
        <x:f>IF($A171="","",CONFIGURACIÓN!$B$10+SUM($H$6:H171)-SUM($I$6:I171))</x:f>
      </x:c>
      <x:c r="K171" s="311"/>
    </x:row>
    <x:row r="172" ht="20" customHeight="1">
      <x:c r="A172" s="309"/>
      <x:c r="B172" s="310"/>
      <x:c r="C172" s="310"/>
      <x:c r="D172" s="310"/>
      <x:c r="E172" s="310"/>
      <x:c r="F172" s="311"/>
      <x:c r="G172" s="312"/>
      <x:c r="H172" s="313" t="str">
        <x:f>IF($A172="","",IF($C172="Entrada de efectivo",$G172,0))</x:f>
      </x:c>
      <x:c r="I172" s="313" t="str">
        <x:f>IF($A172="","",IF($C172="Salida de efectivo",$G172,0))</x:f>
      </x:c>
      <x:c r="J172" s="313" t="str">
        <x:f>IF($A172="","",CONFIGURACIÓN!$B$10+SUM($H$6:H172)-SUM($I$6:I172))</x:f>
      </x:c>
      <x:c r="K172" s="311"/>
    </x:row>
    <x:row r="173" ht="20" customHeight="1">
      <x:c r="A173" s="309"/>
      <x:c r="B173" s="310"/>
      <x:c r="C173" s="310"/>
      <x:c r="D173" s="310"/>
      <x:c r="E173" s="310"/>
      <x:c r="F173" s="311"/>
      <x:c r="G173" s="312"/>
      <x:c r="H173" s="313" t="str">
        <x:f>IF($A173="","",IF($C173="Entrada de efectivo",$G173,0))</x:f>
      </x:c>
      <x:c r="I173" s="313" t="str">
        <x:f>IF($A173="","",IF($C173="Salida de efectivo",$G173,0))</x:f>
      </x:c>
      <x:c r="J173" s="313" t="str">
        <x:f>IF($A173="","",CONFIGURACIÓN!$B$10+SUM($H$6:H173)-SUM($I$6:I173))</x:f>
      </x:c>
      <x:c r="K173" s="311"/>
    </x:row>
    <x:row r="174" ht="20" customHeight="1">
      <x:c r="A174" s="309"/>
      <x:c r="B174" s="310"/>
      <x:c r="C174" s="310"/>
      <x:c r="D174" s="310"/>
      <x:c r="E174" s="310"/>
      <x:c r="F174" s="311"/>
      <x:c r="G174" s="312"/>
      <x:c r="H174" s="313" t="str">
        <x:f>IF($A174="","",IF($C174="Entrada de efectivo",$G174,0))</x:f>
      </x:c>
      <x:c r="I174" s="313" t="str">
        <x:f>IF($A174="","",IF($C174="Salida de efectivo",$G174,0))</x:f>
      </x:c>
      <x:c r="J174" s="313" t="str">
        <x:f>IF($A174="","",CONFIGURACIÓN!$B$10+SUM($H$6:H174)-SUM($I$6:I174))</x:f>
      </x:c>
      <x:c r="K174" s="311"/>
    </x:row>
    <x:row r="175" ht="20" customHeight="1">
      <x:c r="A175" s="309"/>
      <x:c r="B175" s="310"/>
      <x:c r="C175" s="310"/>
      <x:c r="D175" s="310"/>
      <x:c r="E175" s="310"/>
      <x:c r="F175" s="311"/>
      <x:c r="G175" s="312"/>
      <x:c r="H175" s="313" t="str">
        <x:f>IF($A175="","",IF($C175="Entrada de efectivo",$G175,0))</x:f>
      </x:c>
      <x:c r="I175" s="313" t="str">
        <x:f>IF($A175="","",IF($C175="Salida de efectivo",$G175,0))</x:f>
      </x:c>
      <x:c r="J175" s="313" t="str">
        <x:f>IF($A175="","",CONFIGURACIÓN!$B$10+SUM($H$6:H175)-SUM($I$6:I175))</x:f>
      </x:c>
      <x:c r="K175" s="311"/>
    </x:row>
    <x:row r="176" ht="20" customHeight="1">
      <x:c r="A176" s="309"/>
      <x:c r="B176" s="310"/>
      <x:c r="C176" s="310"/>
      <x:c r="D176" s="310"/>
      <x:c r="E176" s="310"/>
      <x:c r="F176" s="311"/>
      <x:c r="G176" s="312"/>
      <x:c r="H176" s="313" t="str">
        <x:f>IF($A176="","",IF($C176="Entrada de efectivo",$G176,0))</x:f>
      </x:c>
      <x:c r="I176" s="313" t="str">
        <x:f>IF($A176="","",IF($C176="Salida de efectivo",$G176,0))</x:f>
      </x:c>
      <x:c r="J176" s="313" t="str">
        <x:f>IF($A176="","",CONFIGURACIÓN!$B$10+SUM($H$6:H176)-SUM($I$6:I176))</x:f>
      </x:c>
      <x:c r="K176" s="311"/>
    </x:row>
    <x:row r="177" ht="20" customHeight="1">
      <x:c r="A177" s="309"/>
      <x:c r="B177" s="310"/>
      <x:c r="C177" s="310"/>
      <x:c r="D177" s="310"/>
      <x:c r="E177" s="310"/>
      <x:c r="F177" s="311"/>
      <x:c r="G177" s="312"/>
      <x:c r="H177" s="313" t="str">
        <x:f>IF($A177="","",IF($C177="Entrada de efectivo",$G177,0))</x:f>
      </x:c>
      <x:c r="I177" s="313" t="str">
        <x:f>IF($A177="","",IF($C177="Salida de efectivo",$G177,0))</x:f>
      </x:c>
      <x:c r="J177" s="313" t="str">
        <x:f>IF($A177="","",CONFIGURACIÓN!$B$10+SUM($H$6:H177)-SUM($I$6:I177))</x:f>
      </x:c>
      <x:c r="K177" s="311"/>
    </x:row>
    <x:row r="178" ht="20" customHeight="1">
      <x:c r="A178" s="309"/>
      <x:c r="B178" s="310"/>
      <x:c r="C178" s="310"/>
      <x:c r="D178" s="310"/>
      <x:c r="E178" s="310"/>
      <x:c r="F178" s="311"/>
      <x:c r="G178" s="312"/>
      <x:c r="H178" s="313" t="str">
        <x:f>IF($A178="","",IF($C178="Entrada de efectivo",$G178,0))</x:f>
      </x:c>
      <x:c r="I178" s="313" t="str">
        <x:f>IF($A178="","",IF($C178="Salida de efectivo",$G178,0))</x:f>
      </x:c>
      <x:c r="J178" s="313" t="str">
        <x:f>IF($A178="","",CONFIGURACIÓN!$B$10+SUM($H$6:H178)-SUM($I$6:I178))</x:f>
      </x:c>
      <x:c r="K178" s="311"/>
    </x:row>
    <x:row r="179" ht="20" customHeight="1">
      <x:c r="A179" s="309"/>
      <x:c r="B179" s="310"/>
      <x:c r="C179" s="310"/>
      <x:c r="D179" s="310"/>
      <x:c r="E179" s="310"/>
      <x:c r="F179" s="311"/>
      <x:c r="G179" s="312"/>
      <x:c r="H179" s="313" t="str">
        <x:f>IF($A179="","",IF($C179="Entrada de efectivo",$G179,0))</x:f>
      </x:c>
      <x:c r="I179" s="313" t="str">
        <x:f>IF($A179="","",IF($C179="Salida de efectivo",$G179,0))</x:f>
      </x:c>
      <x:c r="J179" s="313" t="str">
        <x:f>IF($A179="","",CONFIGURACIÓN!$B$10+SUM($H$6:H179)-SUM($I$6:I179))</x:f>
      </x:c>
      <x:c r="K179" s="311"/>
    </x:row>
    <x:row r="180" ht="20" customHeight="1">
      <x:c r="A180" s="309"/>
      <x:c r="B180" s="310"/>
      <x:c r="C180" s="310"/>
      <x:c r="D180" s="310"/>
      <x:c r="E180" s="310"/>
      <x:c r="F180" s="311"/>
      <x:c r="G180" s="312"/>
      <x:c r="H180" s="313" t="str">
        <x:f>IF($A180="","",IF($C180="Entrada de efectivo",$G180,0))</x:f>
      </x:c>
      <x:c r="I180" s="313" t="str">
        <x:f>IF($A180="","",IF($C180="Salida de efectivo",$G180,0))</x:f>
      </x:c>
      <x:c r="J180" s="313" t="str">
        <x:f>IF($A180="","",CONFIGURACIÓN!$B$10+SUM($H$6:H180)-SUM($I$6:I180))</x:f>
      </x:c>
      <x:c r="K180" s="311"/>
    </x:row>
    <x:row r="181" ht="20" customHeight="1">
      <x:c r="A181" s="309"/>
      <x:c r="B181" s="310"/>
      <x:c r="C181" s="310"/>
      <x:c r="D181" s="310"/>
      <x:c r="E181" s="310"/>
      <x:c r="F181" s="311"/>
      <x:c r="G181" s="312"/>
      <x:c r="H181" s="313" t="str">
        <x:f>IF($A181="","",IF($C181="Entrada de efectivo",$G181,0))</x:f>
      </x:c>
      <x:c r="I181" s="313" t="str">
        <x:f>IF($A181="","",IF($C181="Salida de efectivo",$G181,0))</x:f>
      </x:c>
      <x:c r="J181" s="313" t="str">
        <x:f>IF($A181="","",CONFIGURACIÓN!$B$10+SUM($H$6:H181)-SUM($I$6:I181))</x:f>
      </x:c>
      <x:c r="K181" s="311"/>
    </x:row>
    <x:row r="182" ht="20" customHeight="1">
      <x:c r="A182" s="309"/>
      <x:c r="B182" s="310"/>
      <x:c r="C182" s="310"/>
      <x:c r="D182" s="310"/>
      <x:c r="E182" s="310"/>
      <x:c r="F182" s="311"/>
      <x:c r="G182" s="312"/>
      <x:c r="H182" s="313" t="str">
        <x:f>IF($A182="","",IF($C182="Entrada de efectivo",$G182,0))</x:f>
      </x:c>
      <x:c r="I182" s="313" t="str">
        <x:f>IF($A182="","",IF($C182="Salida de efectivo",$G182,0))</x:f>
      </x:c>
      <x:c r="J182" s="313" t="str">
        <x:f>IF($A182="","",CONFIGURACIÓN!$B$10+SUM($H$6:H182)-SUM($I$6:I182))</x:f>
      </x:c>
      <x:c r="K182" s="311"/>
    </x:row>
    <x:row r="183" ht="20" customHeight="1">
      <x:c r="A183" s="309"/>
      <x:c r="B183" s="310"/>
      <x:c r="C183" s="310"/>
      <x:c r="D183" s="310"/>
      <x:c r="E183" s="310"/>
      <x:c r="F183" s="311"/>
      <x:c r="G183" s="312"/>
      <x:c r="H183" s="313" t="str">
        <x:f>IF($A183="","",IF($C183="Entrada de efectivo",$G183,0))</x:f>
      </x:c>
      <x:c r="I183" s="313" t="str">
        <x:f>IF($A183="","",IF($C183="Salida de efectivo",$G183,0))</x:f>
      </x:c>
      <x:c r="J183" s="313" t="str">
        <x:f>IF($A183="","",CONFIGURACIÓN!$B$10+SUM($H$6:H183)-SUM($I$6:I183))</x:f>
      </x:c>
      <x:c r="K183" s="311"/>
    </x:row>
    <x:row r="184" ht="20" customHeight="1">
      <x:c r="A184" s="309"/>
      <x:c r="B184" s="310"/>
      <x:c r="C184" s="310"/>
      <x:c r="D184" s="310"/>
      <x:c r="E184" s="310"/>
      <x:c r="F184" s="311"/>
      <x:c r="G184" s="312"/>
      <x:c r="H184" s="313" t="str">
        <x:f>IF($A184="","",IF($C184="Entrada de efectivo",$G184,0))</x:f>
      </x:c>
      <x:c r="I184" s="313" t="str">
        <x:f>IF($A184="","",IF($C184="Salida de efectivo",$G184,0))</x:f>
      </x:c>
      <x:c r="J184" s="313" t="str">
        <x:f>IF($A184="","",CONFIGURACIÓN!$B$10+SUM($H$6:H184)-SUM($I$6:I184))</x:f>
      </x:c>
      <x:c r="K184" s="311"/>
    </x:row>
    <x:row r="185" ht="20" customHeight="1">
      <x:c r="A185" s="309"/>
      <x:c r="B185" s="310"/>
      <x:c r="C185" s="310"/>
      <x:c r="D185" s="310"/>
      <x:c r="E185" s="310"/>
      <x:c r="F185" s="311"/>
      <x:c r="G185" s="312"/>
      <x:c r="H185" s="313" t="str">
        <x:f>IF($A185="","",IF($C185="Entrada de efectivo",$G185,0))</x:f>
      </x:c>
      <x:c r="I185" s="313" t="str">
        <x:f>IF($A185="","",IF($C185="Salida de efectivo",$G185,0))</x:f>
      </x:c>
      <x:c r="J185" s="313" t="str">
        <x:f>IF($A185="","",CONFIGURACIÓN!$B$10+SUM($H$6:H185)-SUM($I$6:I185))</x:f>
      </x:c>
      <x:c r="K185" s="311"/>
    </x:row>
    <x:row r="186" ht="20" customHeight="1">
      <x:c r="A186" s="309"/>
      <x:c r="B186" s="310"/>
      <x:c r="C186" s="310"/>
      <x:c r="D186" s="310"/>
      <x:c r="E186" s="310"/>
      <x:c r="F186" s="311"/>
      <x:c r="G186" s="312"/>
      <x:c r="H186" s="313" t="str">
        <x:f>IF($A186="","",IF($C186="Entrada de efectivo",$G186,0))</x:f>
      </x:c>
      <x:c r="I186" s="313" t="str">
        <x:f>IF($A186="","",IF($C186="Salida de efectivo",$G186,0))</x:f>
      </x:c>
      <x:c r="J186" s="313" t="str">
        <x:f>IF($A186="","",CONFIGURACIÓN!$B$10+SUM($H$6:H186)-SUM($I$6:I186))</x:f>
      </x:c>
      <x:c r="K186" s="311"/>
    </x:row>
    <x:row r="187" ht="20" customHeight="1">
      <x:c r="A187" s="309"/>
      <x:c r="B187" s="310"/>
      <x:c r="C187" s="310"/>
      <x:c r="D187" s="310"/>
      <x:c r="E187" s="310"/>
      <x:c r="F187" s="311"/>
      <x:c r="G187" s="312"/>
      <x:c r="H187" s="313" t="str">
        <x:f>IF($A187="","",IF($C187="Entrada de efectivo",$G187,0))</x:f>
      </x:c>
      <x:c r="I187" s="313" t="str">
        <x:f>IF($A187="","",IF($C187="Salida de efectivo",$G187,0))</x:f>
      </x:c>
      <x:c r="J187" s="313" t="str">
        <x:f>IF($A187="","",CONFIGURACIÓN!$B$10+SUM($H$6:H187)-SUM($I$6:I187))</x:f>
      </x:c>
      <x:c r="K187" s="311"/>
    </x:row>
    <x:row r="188" ht="20" customHeight="1">
      <x:c r="A188" s="309"/>
      <x:c r="B188" s="310"/>
      <x:c r="C188" s="310"/>
      <x:c r="D188" s="310"/>
      <x:c r="E188" s="310"/>
      <x:c r="F188" s="311"/>
      <x:c r="G188" s="312"/>
      <x:c r="H188" s="313" t="str">
        <x:f>IF($A188="","",IF($C188="Entrada de efectivo",$G188,0))</x:f>
      </x:c>
      <x:c r="I188" s="313" t="str">
        <x:f>IF($A188="","",IF($C188="Salida de efectivo",$G188,0))</x:f>
      </x:c>
      <x:c r="J188" s="313" t="str">
        <x:f>IF($A188="","",CONFIGURACIÓN!$B$10+SUM($H$6:H188)-SUM($I$6:I188))</x:f>
      </x:c>
      <x:c r="K188" s="311"/>
    </x:row>
    <x:row r="189" ht="20" customHeight="1">
      <x:c r="A189" s="309"/>
      <x:c r="B189" s="310"/>
      <x:c r="C189" s="310"/>
      <x:c r="D189" s="310"/>
      <x:c r="E189" s="310"/>
      <x:c r="F189" s="311"/>
      <x:c r="G189" s="312"/>
      <x:c r="H189" s="313" t="str">
        <x:f>IF($A189="","",IF($C189="Entrada de efectivo",$G189,0))</x:f>
      </x:c>
      <x:c r="I189" s="313" t="str">
        <x:f>IF($A189="","",IF($C189="Salida de efectivo",$G189,0))</x:f>
      </x:c>
      <x:c r="J189" s="313" t="str">
        <x:f>IF($A189="","",CONFIGURACIÓN!$B$10+SUM($H$6:H189)-SUM($I$6:I189))</x:f>
      </x:c>
      <x:c r="K189" s="311"/>
    </x:row>
    <x:row r="190" ht="20" customHeight="1">
      <x:c r="A190" s="309"/>
      <x:c r="B190" s="310"/>
      <x:c r="C190" s="310"/>
      <x:c r="D190" s="310"/>
      <x:c r="E190" s="310"/>
      <x:c r="F190" s="311"/>
      <x:c r="G190" s="312"/>
      <x:c r="H190" s="313" t="str">
        <x:f>IF($A190="","",IF($C190="Entrada de efectivo",$G190,0))</x:f>
      </x:c>
      <x:c r="I190" s="313" t="str">
        <x:f>IF($A190="","",IF($C190="Salida de efectivo",$G190,0))</x:f>
      </x:c>
      <x:c r="J190" s="313" t="str">
        <x:f>IF($A190="","",CONFIGURACIÓN!$B$10+SUM($H$6:H190)-SUM($I$6:I190))</x:f>
      </x:c>
      <x:c r="K190" s="311"/>
    </x:row>
    <x:row r="191" ht="20" customHeight="1">
      <x:c r="A191" s="309"/>
      <x:c r="B191" s="310"/>
      <x:c r="C191" s="310"/>
      <x:c r="D191" s="310"/>
      <x:c r="E191" s="310"/>
      <x:c r="F191" s="311"/>
      <x:c r="G191" s="312"/>
      <x:c r="H191" s="313" t="str">
        <x:f>IF($A191="","",IF($C191="Entrada de efectivo",$G191,0))</x:f>
      </x:c>
      <x:c r="I191" s="313" t="str">
        <x:f>IF($A191="","",IF($C191="Salida de efectivo",$G191,0))</x:f>
      </x:c>
      <x:c r="J191" s="313" t="str">
        <x:f>IF($A191="","",CONFIGURACIÓN!$B$10+SUM($H$6:H191)-SUM($I$6:I191))</x:f>
      </x:c>
      <x:c r="K191" s="311"/>
    </x:row>
    <x:row r="192" ht="20" customHeight="1">
      <x:c r="A192" s="309"/>
      <x:c r="B192" s="310"/>
      <x:c r="C192" s="310"/>
      <x:c r="D192" s="310"/>
      <x:c r="E192" s="310"/>
      <x:c r="F192" s="311"/>
      <x:c r="G192" s="312"/>
      <x:c r="H192" s="313" t="str">
        <x:f>IF($A192="","",IF($C192="Entrada de efectivo",$G192,0))</x:f>
      </x:c>
      <x:c r="I192" s="313" t="str">
        <x:f>IF($A192="","",IF($C192="Salida de efectivo",$G192,0))</x:f>
      </x:c>
      <x:c r="J192" s="313" t="str">
        <x:f>IF($A192="","",CONFIGURACIÓN!$B$10+SUM($H$6:H192)-SUM($I$6:I192))</x:f>
      </x:c>
      <x:c r="K192" s="311"/>
    </x:row>
    <x:row r="193" ht="20" customHeight="1">
      <x:c r="A193" s="309"/>
      <x:c r="B193" s="310"/>
      <x:c r="C193" s="310"/>
      <x:c r="D193" s="310"/>
      <x:c r="E193" s="310"/>
      <x:c r="F193" s="311"/>
      <x:c r="G193" s="312"/>
      <x:c r="H193" s="313" t="str">
        <x:f>IF($A193="","",IF($C193="Entrada de efectivo",$G193,0))</x:f>
      </x:c>
      <x:c r="I193" s="313" t="str">
        <x:f>IF($A193="","",IF($C193="Salida de efectivo",$G193,0))</x:f>
      </x:c>
      <x:c r="J193" s="313" t="str">
        <x:f>IF($A193="","",CONFIGURACIÓN!$B$10+SUM($H$6:H193)-SUM($I$6:I193))</x:f>
      </x:c>
      <x:c r="K193" s="311"/>
    </x:row>
    <x:row r="194" ht="20" customHeight="1">
      <x:c r="A194" s="309"/>
      <x:c r="B194" s="310"/>
      <x:c r="C194" s="310"/>
      <x:c r="D194" s="310"/>
      <x:c r="E194" s="310"/>
      <x:c r="F194" s="311"/>
      <x:c r="G194" s="312"/>
      <x:c r="H194" s="313" t="str">
        <x:f>IF($A194="","",IF($C194="Entrada de efectivo",$G194,0))</x:f>
      </x:c>
      <x:c r="I194" s="313" t="str">
        <x:f>IF($A194="","",IF($C194="Salida de efectivo",$G194,0))</x:f>
      </x:c>
      <x:c r="J194" s="313" t="str">
        <x:f>IF($A194="","",CONFIGURACIÓN!$B$10+SUM($H$6:H194)-SUM($I$6:I194))</x:f>
      </x:c>
      <x:c r="K194" s="311"/>
    </x:row>
    <x:row r="195" ht="20" customHeight="1">
      <x:c r="A195" s="309"/>
      <x:c r="B195" s="310"/>
      <x:c r="C195" s="310"/>
      <x:c r="D195" s="310"/>
      <x:c r="E195" s="310"/>
      <x:c r="F195" s="311"/>
      <x:c r="G195" s="312"/>
      <x:c r="H195" s="313" t="str">
        <x:f>IF($A195="","",IF($C195="Entrada de efectivo",$G195,0))</x:f>
      </x:c>
      <x:c r="I195" s="313" t="str">
        <x:f>IF($A195="","",IF($C195="Salida de efectivo",$G195,0))</x:f>
      </x:c>
      <x:c r="J195" s="313" t="str">
        <x:f>IF($A195="","",CONFIGURACIÓN!$B$10+SUM($H$6:H195)-SUM($I$6:I195))</x:f>
      </x:c>
      <x:c r="K195" s="311"/>
    </x:row>
    <x:row r="196" ht="20" customHeight="1">
      <x:c r="A196" s="309"/>
      <x:c r="B196" s="310"/>
      <x:c r="C196" s="310"/>
      <x:c r="D196" s="310"/>
      <x:c r="E196" s="310"/>
      <x:c r="F196" s="311"/>
      <x:c r="G196" s="312"/>
      <x:c r="H196" s="313" t="str">
        <x:f>IF($A196="","",IF($C196="Entrada de efectivo",$G196,0))</x:f>
      </x:c>
      <x:c r="I196" s="313" t="str">
        <x:f>IF($A196="","",IF($C196="Salida de efectivo",$G196,0))</x:f>
      </x:c>
      <x:c r="J196" s="313" t="str">
        <x:f>IF($A196="","",CONFIGURACIÓN!$B$10+SUM($H$6:H196)-SUM($I$6:I196))</x:f>
      </x:c>
      <x:c r="K196" s="311"/>
    </x:row>
    <x:row r="197" ht="20" customHeight="1">
      <x:c r="A197" s="309"/>
      <x:c r="B197" s="310"/>
      <x:c r="C197" s="310"/>
      <x:c r="D197" s="310"/>
      <x:c r="E197" s="310"/>
      <x:c r="F197" s="311"/>
      <x:c r="G197" s="312"/>
      <x:c r="H197" s="313" t="str">
        <x:f>IF($A197="","",IF($C197="Entrada de efectivo",$G197,0))</x:f>
      </x:c>
      <x:c r="I197" s="313" t="str">
        <x:f>IF($A197="","",IF($C197="Salida de efectivo",$G197,0))</x:f>
      </x:c>
      <x:c r="J197" s="313" t="str">
        <x:f>IF($A197="","",CONFIGURACIÓN!$B$10+SUM($H$6:H197)-SUM($I$6:I197))</x:f>
      </x:c>
      <x:c r="K197" s="311"/>
    </x:row>
    <x:row r="198" ht="20" customHeight="1">
      <x:c r="A198" s="309"/>
      <x:c r="B198" s="310"/>
      <x:c r="C198" s="310"/>
      <x:c r="D198" s="310"/>
      <x:c r="E198" s="310"/>
      <x:c r="F198" s="311"/>
      <x:c r="G198" s="312"/>
      <x:c r="H198" s="313" t="str">
        <x:f>IF($A198="","",IF($C198="Entrada de efectivo",$G198,0))</x:f>
      </x:c>
      <x:c r="I198" s="313" t="str">
        <x:f>IF($A198="","",IF($C198="Salida de efectivo",$G198,0))</x:f>
      </x:c>
      <x:c r="J198" s="313" t="str">
        <x:f>IF($A198="","",CONFIGURACIÓN!$B$10+SUM($H$6:H198)-SUM($I$6:I198))</x:f>
      </x:c>
      <x:c r="K198" s="311"/>
    </x:row>
    <x:row r="199" ht="20" customHeight="1">
      <x:c r="A199" s="309"/>
      <x:c r="B199" s="310"/>
      <x:c r="C199" s="310"/>
      <x:c r="D199" s="310"/>
      <x:c r="E199" s="310"/>
      <x:c r="F199" s="311"/>
      <x:c r="G199" s="312"/>
      <x:c r="H199" s="313" t="str">
        <x:f>IF($A199="","",IF($C199="Entrada de efectivo",$G199,0))</x:f>
      </x:c>
      <x:c r="I199" s="313" t="str">
        <x:f>IF($A199="","",IF($C199="Salida de efectivo",$G199,0))</x:f>
      </x:c>
      <x:c r="J199" s="313" t="str">
        <x:f>IF($A199="","",CONFIGURACIÓN!$B$10+SUM($H$6:H199)-SUM($I$6:I199))</x:f>
      </x:c>
      <x:c r="K199" s="311"/>
    </x:row>
    <x:row r="200" ht="20" customHeight="1">
      <x:c r="A200" s="309"/>
      <x:c r="B200" s="310"/>
      <x:c r="C200" s="310"/>
      <x:c r="D200" s="310"/>
      <x:c r="E200" s="310"/>
      <x:c r="F200" s="311"/>
      <x:c r="G200" s="312"/>
      <x:c r="H200" s="313" t="str">
        <x:f>IF($A200="","",IF($C200="Entrada de efectivo",$G200,0))</x:f>
      </x:c>
      <x:c r="I200" s="313" t="str">
        <x:f>IF($A200="","",IF($C200="Salida de efectivo",$G200,0))</x:f>
      </x:c>
      <x:c r="J200" s="313" t="str">
        <x:f>IF($A200="","",CONFIGURACIÓN!$B$10+SUM($H$6:H200)-SUM($I$6:I200))</x:f>
      </x:c>
      <x:c r="K200" s="311"/>
    </x:row>
    <x:row r="201" ht="20" customHeight="1">
      <x:c r="A201" s="309"/>
      <x:c r="B201" s="310"/>
      <x:c r="C201" s="310"/>
      <x:c r="D201" s="310"/>
      <x:c r="E201" s="310"/>
      <x:c r="F201" s="311"/>
      <x:c r="G201" s="312"/>
      <x:c r="H201" s="313" t="str">
        <x:f>IF($A201="","",IF($C201="Entrada de efectivo",$G201,0))</x:f>
      </x:c>
      <x:c r="I201" s="313" t="str">
        <x:f>IF($A201="","",IF($C201="Salida de efectivo",$G201,0))</x:f>
      </x:c>
      <x:c r="J201" s="313" t="str">
        <x:f>IF($A201="","",CONFIGURACIÓN!$B$10+SUM($H$6:H201)-SUM($I$6:I201))</x:f>
      </x:c>
      <x:c r="K201" s="311"/>
    </x:row>
    <x:row r="202" ht="20" customHeight="1">
      <x:c r="A202" s="309"/>
      <x:c r="B202" s="310"/>
      <x:c r="C202" s="310"/>
      <x:c r="D202" s="310"/>
      <x:c r="E202" s="310"/>
      <x:c r="F202" s="311"/>
      <x:c r="G202" s="312"/>
      <x:c r="H202" s="313" t="str">
        <x:f>IF($A202="","",IF($C202="Entrada de efectivo",$G202,0))</x:f>
      </x:c>
      <x:c r="I202" s="313" t="str">
        <x:f>IF($A202="","",IF($C202="Salida de efectivo",$G202,0))</x:f>
      </x:c>
      <x:c r="J202" s="313" t="str">
        <x:f>IF($A202="","",CONFIGURACIÓN!$B$10+SUM($H$6:H202)-SUM($I$6:I202))</x:f>
      </x:c>
      <x:c r="K202" s="311"/>
    </x:row>
    <x:row r="203" ht="20" customHeight="1">
      <x:c r="A203" s="309"/>
      <x:c r="B203" s="310"/>
      <x:c r="C203" s="310"/>
      <x:c r="D203" s="310"/>
      <x:c r="E203" s="310"/>
      <x:c r="F203" s="311"/>
      <x:c r="G203" s="312"/>
      <x:c r="H203" s="313" t="str">
        <x:f>IF($A203="","",IF($C203="Entrada de efectivo",$G203,0))</x:f>
      </x:c>
      <x:c r="I203" s="313" t="str">
        <x:f>IF($A203="","",IF($C203="Salida de efectivo",$G203,0))</x:f>
      </x:c>
      <x:c r="J203" s="313" t="str">
        <x:f>IF($A203="","",CONFIGURACIÓN!$B$10+SUM($H$6:H203)-SUM($I$6:I203))</x:f>
      </x:c>
      <x:c r="K203" s="311"/>
    </x:row>
    <x:row r="204" ht="20" customHeight="1">
      <x:c r="A204" s="309"/>
      <x:c r="B204" s="310"/>
      <x:c r="C204" s="310"/>
      <x:c r="D204" s="310"/>
      <x:c r="E204" s="310"/>
      <x:c r="F204" s="311"/>
      <x:c r="G204" s="312"/>
      <x:c r="H204" s="313" t="str">
        <x:f>IF($A204="","",IF($C204="Entrada de efectivo",$G204,0))</x:f>
      </x:c>
      <x:c r="I204" s="313" t="str">
        <x:f>IF($A204="","",IF($C204="Salida de efectivo",$G204,0))</x:f>
      </x:c>
      <x:c r="J204" s="313" t="str">
        <x:f>IF($A204="","",CONFIGURACIÓN!$B$10+SUM($H$6:H204)-SUM($I$6:I204))</x:f>
      </x:c>
      <x:c r="K204" s="311"/>
    </x:row>
    <x:row r="205" ht="20" customHeight="1">
      <x:c r="A205" s="309"/>
      <x:c r="B205" s="310"/>
      <x:c r="C205" s="310"/>
      <x:c r="D205" s="310"/>
      <x:c r="E205" s="310"/>
      <x:c r="F205" s="311"/>
      <x:c r="G205" s="312"/>
      <x:c r="H205" s="313" t="str">
        <x:f>IF($A205="","",IF($C205="Entrada de efectivo",$G205,0))</x:f>
      </x:c>
      <x:c r="I205" s="313" t="str">
        <x:f>IF($A205="","",IF($C205="Salida de efectivo",$G205,0))</x:f>
      </x:c>
      <x:c r="J205" s="313" t="str">
        <x:f>IF($A205="","",CONFIGURACIÓN!$B$10+SUM($H$6:H205)-SUM($I$6:I205))</x:f>
      </x:c>
      <x:c r="K205" s="311"/>
    </x:row>
    <x:row r="206" ht="20" customHeight="1">
      <x:c r="A206" s="309"/>
      <x:c r="B206" s="310"/>
      <x:c r="C206" s="310"/>
      <x:c r="D206" s="310"/>
      <x:c r="E206" s="310"/>
      <x:c r="F206" s="311"/>
      <x:c r="G206" s="312"/>
      <x:c r="H206" s="313" t="str">
        <x:f>IF($A206="","",IF($C206="Entrada de efectivo",$G206,0))</x:f>
      </x:c>
      <x:c r="I206" s="313" t="str">
        <x:f>IF($A206="","",IF($C206="Salida de efectivo",$G206,0))</x:f>
      </x:c>
      <x:c r="J206" s="313" t="str">
        <x:f>IF($A206="","",CONFIGURACIÓN!$B$10+SUM($H$6:H206)-SUM($I$6:I206))</x:f>
      </x:c>
      <x:c r="K206" s="311"/>
    </x:row>
    <x:row r="207" ht="20" customHeight="1">
      <x:c r="A207" s="309"/>
      <x:c r="B207" s="310"/>
      <x:c r="C207" s="310"/>
      <x:c r="D207" s="310"/>
      <x:c r="E207" s="310"/>
      <x:c r="F207" s="311"/>
      <x:c r="G207" s="312"/>
      <x:c r="H207" s="313" t="str">
        <x:f>IF($A207="","",IF($C207="Entrada de efectivo",$G207,0))</x:f>
      </x:c>
      <x:c r="I207" s="313" t="str">
        <x:f>IF($A207="","",IF($C207="Salida de efectivo",$G207,0))</x:f>
      </x:c>
      <x:c r="J207" s="313" t="str">
        <x:f>IF($A207="","",CONFIGURACIÓN!$B$10+SUM($H$6:H207)-SUM($I$6:I207))</x:f>
      </x:c>
      <x:c r="K207" s="311"/>
    </x:row>
    <x:row r="208" ht="20" customHeight="1">
      <x:c r="A208" s="309"/>
      <x:c r="B208" s="310"/>
      <x:c r="C208" s="310"/>
      <x:c r="D208" s="310"/>
      <x:c r="E208" s="310"/>
      <x:c r="F208" s="311"/>
      <x:c r="G208" s="312"/>
      <x:c r="H208" s="313" t="str">
        <x:f>IF($A208="","",IF($C208="Entrada de efectivo",$G208,0))</x:f>
      </x:c>
      <x:c r="I208" s="313" t="str">
        <x:f>IF($A208="","",IF($C208="Salida de efectivo",$G208,0))</x:f>
      </x:c>
      <x:c r="J208" s="313" t="str">
        <x:f>IF($A208="","",CONFIGURACIÓN!$B$10+SUM($H$6:H208)-SUM($I$6:I208))</x:f>
      </x:c>
      <x:c r="K208" s="311"/>
    </x:row>
    <x:row r="209" ht="20" customHeight="1">
      <x:c r="A209" s="309"/>
      <x:c r="B209" s="310"/>
      <x:c r="C209" s="310"/>
      <x:c r="D209" s="310"/>
      <x:c r="E209" s="310"/>
      <x:c r="F209" s="311"/>
      <x:c r="G209" s="312"/>
      <x:c r="H209" s="313" t="str">
        <x:f>IF($A209="","",IF($C209="Entrada de efectivo",$G209,0))</x:f>
      </x:c>
      <x:c r="I209" s="313" t="str">
        <x:f>IF($A209="","",IF($C209="Salida de efectivo",$G209,0))</x:f>
      </x:c>
      <x:c r="J209" s="313" t="str">
        <x:f>IF($A209="","",CONFIGURACIÓN!$B$10+SUM($H$6:H209)-SUM($I$6:I209))</x:f>
      </x:c>
      <x:c r="K209" s="311"/>
    </x:row>
    <x:row r="210" ht="20" customHeight="1">
      <x:c r="A210" s="309"/>
      <x:c r="B210" s="310"/>
      <x:c r="C210" s="310"/>
      <x:c r="D210" s="310"/>
      <x:c r="E210" s="310"/>
      <x:c r="F210" s="311"/>
      <x:c r="G210" s="312"/>
      <x:c r="H210" s="313" t="str">
        <x:f>IF($A210="","",IF($C210="Entrada de efectivo",$G210,0))</x:f>
      </x:c>
      <x:c r="I210" s="313" t="str">
        <x:f>IF($A210="","",IF($C210="Salida de efectivo",$G210,0))</x:f>
      </x:c>
      <x:c r="J210" s="313" t="str">
        <x:f>IF($A210="","",CONFIGURACIÓN!$B$10+SUM($H$6:H210)-SUM($I$6:I210))</x:f>
      </x:c>
      <x:c r="K210" s="311"/>
    </x:row>
    <x:row r="211" ht="20" customHeight="1">
      <x:c r="A211" s="309"/>
      <x:c r="B211" s="310"/>
      <x:c r="C211" s="310"/>
      <x:c r="D211" s="310"/>
      <x:c r="E211" s="310"/>
      <x:c r="F211" s="311"/>
      <x:c r="G211" s="312"/>
      <x:c r="H211" s="313" t="str">
        <x:f>IF($A211="","",IF($C211="Entrada de efectivo",$G211,0))</x:f>
      </x:c>
      <x:c r="I211" s="313" t="str">
        <x:f>IF($A211="","",IF($C211="Salida de efectivo",$G211,0))</x:f>
      </x:c>
      <x:c r="J211" s="313" t="str">
        <x:f>IF($A211="","",CONFIGURACIÓN!$B$10+SUM($H$6:H211)-SUM($I$6:I211))</x:f>
      </x:c>
      <x:c r="K211" s="311"/>
    </x:row>
    <x:row r="212" ht="20" customHeight="1">
      <x:c r="A212" s="309"/>
      <x:c r="B212" s="310"/>
      <x:c r="C212" s="310"/>
      <x:c r="D212" s="310"/>
      <x:c r="E212" s="310"/>
      <x:c r="F212" s="311"/>
      <x:c r="G212" s="312"/>
      <x:c r="H212" s="313" t="str">
        <x:f>IF($A212="","",IF($C212="Entrada de efectivo",$G212,0))</x:f>
      </x:c>
      <x:c r="I212" s="313" t="str">
        <x:f>IF($A212="","",IF($C212="Salida de efectivo",$G212,0))</x:f>
      </x:c>
      <x:c r="J212" s="313" t="str">
        <x:f>IF($A212="","",CONFIGURACIÓN!$B$10+SUM($H$6:H212)-SUM($I$6:I212))</x:f>
      </x:c>
      <x:c r="K212" s="311"/>
    </x:row>
    <x:row r="213" ht="20" customHeight="1">
      <x:c r="A213" s="309"/>
      <x:c r="B213" s="310"/>
      <x:c r="C213" s="310"/>
      <x:c r="D213" s="310"/>
      <x:c r="E213" s="310"/>
      <x:c r="F213" s="311"/>
      <x:c r="G213" s="312"/>
      <x:c r="H213" s="313" t="str">
        <x:f>IF($A213="","",IF($C213="Entrada de efectivo",$G213,0))</x:f>
      </x:c>
      <x:c r="I213" s="313" t="str">
        <x:f>IF($A213="","",IF($C213="Salida de efectivo",$G213,0))</x:f>
      </x:c>
      <x:c r="J213" s="313" t="str">
        <x:f>IF($A213="","",CONFIGURACIÓN!$B$10+SUM($H$6:H213)-SUM($I$6:I213))</x:f>
      </x:c>
      <x:c r="K213" s="311"/>
    </x:row>
    <x:row r="214" ht="20" customHeight="1">
      <x:c r="A214" s="309"/>
      <x:c r="B214" s="310"/>
      <x:c r="C214" s="310"/>
      <x:c r="D214" s="310"/>
      <x:c r="E214" s="310"/>
      <x:c r="F214" s="311"/>
      <x:c r="G214" s="312"/>
      <x:c r="H214" s="313" t="str">
        <x:f>IF($A214="","",IF($C214="Entrada de efectivo",$G214,0))</x:f>
      </x:c>
      <x:c r="I214" s="313" t="str">
        <x:f>IF($A214="","",IF($C214="Salida de efectivo",$G214,0))</x:f>
      </x:c>
      <x:c r="J214" s="313" t="str">
        <x:f>IF($A214="","",CONFIGURACIÓN!$B$10+SUM($H$6:H214)-SUM($I$6:I214))</x:f>
      </x:c>
      <x:c r="K214" s="311"/>
    </x:row>
    <x:row r="215" ht="20" customHeight="1">
      <x:c r="A215" s="309"/>
      <x:c r="B215" s="310"/>
      <x:c r="C215" s="310"/>
      <x:c r="D215" s="310"/>
      <x:c r="E215" s="310"/>
      <x:c r="F215" s="311"/>
      <x:c r="G215" s="312"/>
      <x:c r="H215" s="313" t="str">
        <x:f>IF($A215="","",IF($C215="Entrada de efectivo",$G215,0))</x:f>
      </x:c>
      <x:c r="I215" s="313" t="str">
        <x:f>IF($A215="","",IF($C215="Salida de efectivo",$G215,0))</x:f>
      </x:c>
      <x:c r="J215" s="313" t="str">
        <x:f>IF($A215="","",CONFIGURACIÓN!$B$10+SUM($H$6:H215)-SUM($I$6:I215))</x:f>
      </x:c>
      <x:c r="K215" s="311"/>
    </x:row>
    <x:row r="216" ht="20" customHeight="1">
      <x:c r="A216" s="309"/>
      <x:c r="B216" s="310"/>
      <x:c r="C216" s="310"/>
      <x:c r="D216" s="310"/>
      <x:c r="E216" s="310"/>
      <x:c r="F216" s="311"/>
      <x:c r="G216" s="312"/>
      <x:c r="H216" s="313" t="str">
        <x:f>IF($A216="","",IF($C216="Entrada de efectivo",$G216,0))</x:f>
      </x:c>
      <x:c r="I216" s="313" t="str">
        <x:f>IF($A216="","",IF($C216="Salida de efectivo",$G216,0))</x:f>
      </x:c>
      <x:c r="J216" s="313" t="str">
        <x:f>IF($A216="","",CONFIGURACIÓN!$B$10+SUM($H$6:H216)-SUM($I$6:I216))</x:f>
      </x:c>
      <x:c r="K216" s="311"/>
    </x:row>
    <x:row r="217" ht="20" customHeight="1">
      <x:c r="A217" s="309"/>
      <x:c r="B217" s="310"/>
      <x:c r="C217" s="310"/>
      <x:c r="D217" s="310"/>
      <x:c r="E217" s="310"/>
      <x:c r="F217" s="311"/>
      <x:c r="G217" s="312"/>
      <x:c r="H217" s="313" t="str">
        <x:f>IF($A217="","",IF($C217="Entrada de efectivo",$G217,0))</x:f>
      </x:c>
      <x:c r="I217" s="313" t="str">
        <x:f>IF($A217="","",IF($C217="Salida de efectivo",$G217,0))</x:f>
      </x:c>
      <x:c r="J217" s="313" t="str">
        <x:f>IF($A217="","",CONFIGURACIÓN!$B$10+SUM($H$6:H217)-SUM($I$6:I217))</x:f>
      </x:c>
      <x:c r="K217" s="311"/>
    </x:row>
    <x:row r="218" ht="20" customHeight="1">
      <x:c r="A218" s="309"/>
      <x:c r="B218" s="310"/>
      <x:c r="C218" s="310"/>
      <x:c r="D218" s="310"/>
      <x:c r="E218" s="310"/>
      <x:c r="F218" s="311"/>
      <x:c r="G218" s="312"/>
      <x:c r="H218" s="313" t="str">
        <x:f>IF($A218="","",IF($C218="Entrada de efectivo",$G218,0))</x:f>
      </x:c>
      <x:c r="I218" s="313" t="str">
        <x:f>IF($A218="","",IF($C218="Salida de efectivo",$G218,0))</x:f>
      </x:c>
      <x:c r="J218" s="313" t="str">
        <x:f>IF($A218="","",CONFIGURACIÓN!$B$10+SUM($H$6:H218)-SUM($I$6:I218))</x:f>
      </x:c>
      <x:c r="K218" s="311"/>
    </x:row>
    <x:row r="219" ht="20" customHeight="1">
      <x:c r="A219" s="309"/>
      <x:c r="B219" s="310"/>
      <x:c r="C219" s="310"/>
      <x:c r="D219" s="310"/>
      <x:c r="E219" s="310"/>
      <x:c r="F219" s="311"/>
      <x:c r="G219" s="312"/>
      <x:c r="H219" s="313" t="str">
        <x:f>IF($A219="","",IF($C219="Entrada de efectivo",$G219,0))</x:f>
      </x:c>
      <x:c r="I219" s="313" t="str">
        <x:f>IF($A219="","",IF($C219="Salida de efectivo",$G219,0))</x:f>
      </x:c>
      <x:c r="J219" s="313" t="str">
        <x:f>IF($A219="","",CONFIGURACIÓN!$B$10+SUM($H$6:H219)-SUM($I$6:I219))</x:f>
      </x:c>
      <x:c r="K219" s="311"/>
    </x:row>
    <x:row r="220" ht="20" customHeight="1">
      <x:c r="A220" s="309"/>
      <x:c r="B220" s="310"/>
      <x:c r="C220" s="310"/>
      <x:c r="D220" s="310"/>
      <x:c r="E220" s="310"/>
      <x:c r="F220" s="311"/>
      <x:c r="G220" s="312"/>
      <x:c r="H220" s="313" t="str">
        <x:f>IF($A220="","",IF($C220="Entrada de efectivo",$G220,0))</x:f>
      </x:c>
      <x:c r="I220" s="313" t="str">
        <x:f>IF($A220="","",IF($C220="Salida de efectivo",$G220,0))</x:f>
      </x:c>
      <x:c r="J220" s="313" t="str">
        <x:f>IF($A220="","",CONFIGURACIÓN!$B$10+SUM($H$6:H220)-SUM($I$6:I220))</x:f>
      </x:c>
      <x:c r="K220" s="311"/>
    </x:row>
    <x:row r="221" ht="20" customHeight="1">
      <x:c r="A221" s="309"/>
      <x:c r="B221" s="310"/>
      <x:c r="C221" s="310"/>
      <x:c r="D221" s="310"/>
      <x:c r="E221" s="310"/>
      <x:c r="F221" s="311"/>
      <x:c r="G221" s="312"/>
      <x:c r="H221" s="313" t="str">
        <x:f>IF($A221="","",IF($C221="Entrada de efectivo",$G221,0))</x:f>
      </x:c>
      <x:c r="I221" s="313" t="str">
        <x:f>IF($A221="","",IF($C221="Salida de efectivo",$G221,0))</x:f>
      </x:c>
      <x:c r="J221" s="313" t="str">
        <x:f>IF($A221="","",CONFIGURACIÓN!$B$10+SUM($H$6:H221)-SUM($I$6:I221))</x:f>
      </x:c>
      <x:c r="K221" s="311"/>
    </x:row>
    <x:row r="222" ht="20" customHeight="1">
      <x:c r="A222" s="309"/>
      <x:c r="B222" s="310"/>
      <x:c r="C222" s="310"/>
      <x:c r="D222" s="310"/>
      <x:c r="E222" s="310"/>
      <x:c r="F222" s="311"/>
      <x:c r="G222" s="312"/>
      <x:c r="H222" s="313" t="str">
        <x:f>IF($A222="","",IF($C222="Entrada de efectivo",$G222,0))</x:f>
      </x:c>
      <x:c r="I222" s="313" t="str">
        <x:f>IF($A222="","",IF($C222="Salida de efectivo",$G222,0))</x:f>
      </x:c>
      <x:c r="J222" s="313" t="str">
        <x:f>IF($A222="","",CONFIGURACIÓN!$B$10+SUM($H$6:H222)-SUM($I$6:I222))</x:f>
      </x:c>
      <x:c r="K222" s="311"/>
    </x:row>
    <x:row r="223" ht="20" customHeight="1">
      <x:c r="A223" s="309"/>
      <x:c r="B223" s="310"/>
      <x:c r="C223" s="310"/>
      <x:c r="D223" s="310"/>
      <x:c r="E223" s="310"/>
      <x:c r="F223" s="311"/>
      <x:c r="G223" s="312"/>
      <x:c r="H223" s="313" t="str">
        <x:f>IF($A223="","",IF($C223="Entrada de efectivo",$G223,0))</x:f>
      </x:c>
      <x:c r="I223" s="313" t="str">
        <x:f>IF($A223="","",IF($C223="Salida de efectivo",$G223,0))</x:f>
      </x:c>
      <x:c r="J223" s="313" t="str">
        <x:f>IF($A223="","",CONFIGURACIÓN!$B$10+SUM($H$6:H223)-SUM($I$6:I223))</x:f>
      </x:c>
      <x:c r="K223" s="311"/>
    </x:row>
    <x:row r="224" ht="20" customHeight="1">
      <x:c r="A224" s="309"/>
      <x:c r="B224" s="310"/>
      <x:c r="C224" s="310"/>
      <x:c r="D224" s="310"/>
      <x:c r="E224" s="310"/>
      <x:c r="F224" s="311"/>
      <x:c r="G224" s="312"/>
      <x:c r="H224" s="313" t="str">
        <x:f>IF($A224="","",IF($C224="Entrada de efectivo",$G224,0))</x:f>
      </x:c>
      <x:c r="I224" s="313" t="str">
        <x:f>IF($A224="","",IF($C224="Salida de efectivo",$G224,0))</x:f>
      </x:c>
      <x:c r="J224" s="313" t="str">
        <x:f>IF($A224="","",CONFIGURACIÓN!$B$10+SUM($H$6:H224)-SUM($I$6:I224))</x:f>
      </x:c>
      <x:c r="K224" s="311"/>
    </x:row>
    <x:row r="225" ht="20" customHeight="1">
      <x:c r="A225" s="309"/>
      <x:c r="B225" s="310"/>
      <x:c r="C225" s="310"/>
      <x:c r="D225" s="310"/>
      <x:c r="E225" s="310"/>
      <x:c r="F225" s="311"/>
      <x:c r="G225" s="312"/>
      <x:c r="H225" s="313" t="str">
        <x:f>IF($A225="","",IF($C225="Entrada de efectivo",$G225,0))</x:f>
      </x:c>
      <x:c r="I225" s="313" t="str">
        <x:f>IF($A225="","",IF($C225="Salida de efectivo",$G225,0))</x:f>
      </x:c>
      <x:c r="J225" s="313" t="str">
        <x:f>IF($A225="","",CONFIGURACIÓN!$B$10+SUM($H$6:H225)-SUM($I$6:I225))</x:f>
      </x:c>
      <x:c r="K225" s="311"/>
    </x:row>
    <x:row r="226" ht="20" customHeight="1">
      <x:c r="A226" s="309"/>
      <x:c r="B226" s="310"/>
      <x:c r="C226" s="310"/>
      <x:c r="D226" s="310"/>
      <x:c r="E226" s="310"/>
      <x:c r="F226" s="311"/>
      <x:c r="G226" s="312"/>
      <x:c r="H226" s="313" t="str">
        <x:f>IF($A226="","",IF($C226="Entrada de efectivo",$G226,0))</x:f>
      </x:c>
      <x:c r="I226" s="313" t="str">
        <x:f>IF($A226="","",IF($C226="Salida de efectivo",$G226,0))</x:f>
      </x:c>
      <x:c r="J226" s="313" t="str">
        <x:f>IF($A226="","",CONFIGURACIÓN!$B$10+SUM($H$6:H226)-SUM($I$6:I226))</x:f>
      </x:c>
      <x:c r="K226" s="311"/>
    </x:row>
    <x:row r="227" ht="20" customHeight="1">
      <x:c r="A227" s="309"/>
      <x:c r="B227" s="310"/>
      <x:c r="C227" s="310"/>
      <x:c r="D227" s="310"/>
      <x:c r="E227" s="310"/>
      <x:c r="F227" s="311"/>
      <x:c r="G227" s="312"/>
      <x:c r="H227" s="313" t="str">
        <x:f>IF($A227="","",IF($C227="Entrada de efectivo",$G227,0))</x:f>
      </x:c>
      <x:c r="I227" s="313" t="str">
        <x:f>IF($A227="","",IF($C227="Salida de efectivo",$G227,0))</x:f>
      </x:c>
      <x:c r="J227" s="313" t="str">
        <x:f>IF($A227="","",CONFIGURACIÓN!$B$10+SUM($H$6:H227)-SUM($I$6:I227))</x:f>
      </x:c>
      <x:c r="K227" s="311"/>
    </x:row>
    <x:row r="228" ht="20" customHeight="1">
      <x:c r="A228" s="309"/>
      <x:c r="B228" s="310"/>
      <x:c r="C228" s="310"/>
      <x:c r="D228" s="310"/>
      <x:c r="E228" s="310"/>
      <x:c r="F228" s="311"/>
      <x:c r="G228" s="312"/>
      <x:c r="H228" s="313" t="str">
        <x:f>IF($A228="","",IF($C228="Entrada de efectivo",$G228,0))</x:f>
      </x:c>
      <x:c r="I228" s="313" t="str">
        <x:f>IF($A228="","",IF($C228="Salida de efectivo",$G228,0))</x:f>
      </x:c>
      <x:c r="J228" s="313" t="str">
        <x:f>IF($A228="","",CONFIGURACIÓN!$B$10+SUM($H$6:H228)-SUM($I$6:I228))</x:f>
      </x:c>
      <x:c r="K228" s="311"/>
    </x:row>
    <x:row r="229" ht="20" customHeight="1">
      <x:c r="A229" s="309"/>
      <x:c r="B229" s="310"/>
      <x:c r="C229" s="310"/>
      <x:c r="D229" s="310"/>
      <x:c r="E229" s="310"/>
      <x:c r="F229" s="311"/>
      <x:c r="G229" s="312"/>
      <x:c r="H229" s="313" t="str">
        <x:f>IF($A229="","",IF($C229="Entrada de efectivo",$G229,0))</x:f>
      </x:c>
      <x:c r="I229" s="313" t="str">
        <x:f>IF($A229="","",IF($C229="Salida de efectivo",$G229,0))</x:f>
      </x:c>
      <x:c r="J229" s="313" t="str">
        <x:f>IF($A229="","",CONFIGURACIÓN!$B$10+SUM($H$6:H229)-SUM($I$6:I229))</x:f>
      </x:c>
      <x:c r="K229" s="311"/>
    </x:row>
    <x:row r="230" ht="20" customHeight="1">
      <x:c r="A230" s="309"/>
      <x:c r="B230" s="310"/>
      <x:c r="C230" s="310"/>
      <x:c r="D230" s="310"/>
      <x:c r="E230" s="310"/>
      <x:c r="F230" s="311"/>
      <x:c r="G230" s="312"/>
      <x:c r="H230" s="313" t="str">
        <x:f>IF($A230="","",IF($C230="Entrada de efectivo",$G230,0))</x:f>
      </x:c>
      <x:c r="I230" s="313" t="str">
        <x:f>IF($A230="","",IF($C230="Salida de efectivo",$G230,0))</x:f>
      </x:c>
      <x:c r="J230" s="313" t="str">
        <x:f>IF($A230="","",CONFIGURACIÓN!$B$10+SUM($H$6:H230)-SUM($I$6:I230))</x:f>
      </x:c>
      <x:c r="K230" s="311"/>
    </x:row>
    <x:row r="231" ht="20" customHeight="1">
      <x:c r="A231" s="309"/>
      <x:c r="B231" s="310"/>
      <x:c r="C231" s="310"/>
      <x:c r="D231" s="310"/>
      <x:c r="E231" s="310"/>
      <x:c r="F231" s="311"/>
      <x:c r="G231" s="312"/>
      <x:c r="H231" s="313" t="str">
        <x:f>IF($A231="","",IF($C231="Entrada de efectivo",$G231,0))</x:f>
      </x:c>
      <x:c r="I231" s="313" t="str">
        <x:f>IF($A231="","",IF($C231="Salida de efectivo",$G231,0))</x:f>
      </x:c>
      <x:c r="J231" s="313" t="str">
        <x:f>IF($A231="","",CONFIGURACIÓN!$B$10+SUM($H$6:H231)-SUM($I$6:I231))</x:f>
      </x:c>
      <x:c r="K231" s="311"/>
    </x:row>
    <x:row r="232" ht="20" customHeight="1">
      <x:c r="A232" s="309"/>
      <x:c r="B232" s="310"/>
      <x:c r="C232" s="310"/>
      <x:c r="D232" s="310"/>
      <x:c r="E232" s="310"/>
      <x:c r="F232" s="311"/>
      <x:c r="G232" s="312"/>
      <x:c r="H232" s="313" t="str">
        <x:f>IF($A232="","",IF($C232="Entrada de efectivo",$G232,0))</x:f>
      </x:c>
      <x:c r="I232" s="313" t="str">
        <x:f>IF($A232="","",IF($C232="Salida de efectivo",$G232,0))</x:f>
      </x:c>
      <x:c r="J232" s="313" t="str">
        <x:f>IF($A232="","",CONFIGURACIÓN!$B$10+SUM($H$6:H232)-SUM($I$6:I232))</x:f>
      </x:c>
      <x:c r="K232" s="311"/>
    </x:row>
    <x:row r="233" ht="20" customHeight="1">
      <x:c r="A233" s="309"/>
      <x:c r="B233" s="310"/>
      <x:c r="C233" s="310"/>
      <x:c r="D233" s="310"/>
      <x:c r="E233" s="310"/>
      <x:c r="F233" s="311"/>
      <x:c r="G233" s="312"/>
      <x:c r="H233" s="313" t="str">
        <x:f>IF($A233="","",IF($C233="Entrada de efectivo",$G233,0))</x:f>
      </x:c>
      <x:c r="I233" s="313" t="str">
        <x:f>IF($A233="","",IF($C233="Salida de efectivo",$G233,0))</x:f>
      </x:c>
      <x:c r="J233" s="313" t="str">
        <x:f>IF($A233="","",CONFIGURACIÓN!$B$10+SUM($H$6:H233)-SUM($I$6:I233))</x:f>
      </x:c>
      <x:c r="K233" s="311"/>
    </x:row>
    <x:row r="234" ht="20" customHeight="1">
      <x:c r="A234" s="309"/>
      <x:c r="B234" s="310"/>
      <x:c r="C234" s="310"/>
      <x:c r="D234" s="310"/>
      <x:c r="E234" s="310"/>
      <x:c r="F234" s="311"/>
      <x:c r="G234" s="312"/>
      <x:c r="H234" s="313" t="str">
        <x:f>IF($A234="","",IF($C234="Entrada de efectivo",$G234,0))</x:f>
      </x:c>
      <x:c r="I234" s="313" t="str">
        <x:f>IF($A234="","",IF($C234="Salida de efectivo",$G234,0))</x:f>
      </x:c>
      <x:c r="J234" s="313" t="str">
        <x:f>IF($A234="","",CONFIGURACIÓN!$B$10+SUM($H$6:H234)-SUM($I$6:I234))</x:f>
      </x:c>
      <x:c r="K234" s="311"/>
    </x:row>
    <x:row r="235" ht="20" customHeight="1">
      <x:c r="A235" s="309"/>
      <x:c r="B235" s="310"/>
      <x:c r="C235" s="310"/>
      <x:c r="D235" s="310"/>
      <x:c r="E235" s="310"/>
      <x:c r="F235" s="311"/>
      <x:c r="G235" s="312"/>
      <x:c r="H235" s="313" t="str">
        <x:f>IF($A235="","",IF($C235="Entrada de efectivo",$G235,0))</x:f>
      </x:c>
      <x:c r="I235" s="313" t="str">
        <x:f>IF($A235="","",IF($C235="Salida de efectivo",$G235,0))</x:f>
      </x:c>
      <x:c r="J235" s="313" t="str">
        <x:f>IF($A235="","",CONFIGURACIÓN!$B$10+SUM($H$6:H235)-SUM($I$6:I235))</x:f>
      </x:c>
      <x:c r="K235" s="311"/>
    </x:row>
    <x:row r="236" ht="20" customHeight="1">
      <x:c r="A236" s="309"/>
      <x:c r="B236" s="310"/>
      <x:c r="C236" s="310"/>
      <x:c r="D236" s="310"/>
      <x:c r="E236" s="310"/>
      <x:c r="F236" s="311"/>
      <x:c r="G236" s="312"/>
      <x:c r="H236" s="313" t="str">
        <x:f>IF($A236="","",IF($C236="Entrada de efectivo",$G236,0))</x:f>
      </x:c>
      <x:c r="I236" s="313" t="str">
        <x:f>IF($A236="","",IF($C236="Salida de efectivo",$G236,0))</x:f>
      </x:c>
      <x:c r="J236" s="313" t="str">
        <x:f>IF($A236="","",CONFIGURACIÓN!$B$10+SUM($H$6:H236)-SUM($I$6:I236))</x:f>
      </x:c>
      <x:c r="K236" s="311"/>
    </x:row>
    <x:row r="237" ht="20" customHeight="1">
      <x:c r="A237" s="309"/>
      <x:c r="B237" s="310"/>
      <x:c r="C237" s="310"/>
      <x:c r="D237" s="310"/>
      <x:c r="E237" s="310"/>
      <x:c r="F237" s="311"/>
      <x:c r="G237" s="312"/>
      <x:c r="H237" s="313" t="str">
        <x:f>IF($A237="","",IF($C237="Entrada de efectivo",$G237,0))</x:f>
      </x:c>
      <x:c r="I237" s="313" t="str">
        <x:f>IF($A237="","",IF($C237="Salida de efectivo",$G237,0))</x:f>
      </x:c>
      <x:c r="J237" s="313" t="str">
        <x:f>IF($A237="","",CONFIGURACIÓN!$B$10+SUM($H$6:H237)-SUM($I$6:I237))</x:f>
      </x:c>
      <x:c r="K237" s="311"/>
    </x:row>
    <x:row r="238" ht="20" customHeight="1">
      <x:c r="A238" s="309"/>
      <x:c r="B238" s="310"/>
      <x:c r="C238" s="310"/>
      <x:c r="D238" s="310"/>
      <x:c r="E238" s="310"/>
      <x:c r="F238" s="311"/>
      <x:c r="G238" s="312"/>
      <x:c r="H238" s="313" t="str">
        <x:f>IF($A238="","",IF($C238="Entrada de efectivo",$G238,0))</x:f>
      </x:c>
      <x:c r="I238" s="313" t="str">
        <x:f>IF($A238="","",IF($C238="Salida de efectivo",$G238,0))</x:f>
      </x:c>
      <x:c r="J238" s="313" t="str">
        <x:f>IF($A238="","",CONFIGURACIÓN!$B$10+SUM($H$6:H238)-SUM($I$6:I238))</x:f>
      </x:c>
      <x:c r="K238" s="311"/>
    </x:row>
    <x:row r="239" ht="20" customHeight="1">
      <x:c r="A239" s="309"/>
      <x:c r="B239" s="310"/>
      <x:c r="C239" s="310"/>
      <x:c r="D239" s="310"/>
      <x:c r="E239" s="310"/>
      <x:c r="F239" s="311"/>
      <x:c r="G239" s="312"/>
      <x:c r="H239" s="313" t="str">
        <x:f>IF($A239="","",IF($C239="Entrada de efectivo",$G239,0))</x:f>
      </x:c>
      <x:c r="I239" s="313" t="str">
        <x:f>IF($A239="","",IF($C239="Salida de efectivo",$G239,0))</x:f>
      </x:c>
      <x:c r="J239" s="313" t="str">
        <x:f>IF($A239="","",CONFIGURACIÓN!$B$10+SUM($H$6:H239)-SUM($I$6:I239))</x:f>
      </x:c>
      <x:c r="K239" s="311"/>
    </x:row>
    <x:row r="240" ht="20" customHeight="1">
      <x:c r="A240" s="309"/>
      <x:c r="B240" s="310"/>
      <x:c r="C240" s="310"/>
      <x:c r="D240" s="310"/>
      <x:c r="E240" s="310"/>
      <x:c r="F240" s="311"/>
      <x:c r="G240" s="312"/>
      <x:c r="H240" s="313" t="str">
        <x:f>IF($A240="","",IF($C240="Entrada de efectivo",$G240,0))</x:f>
      </x:c>
      <x:c r="I240" s="313" t="str">
        <x:f>IF($A240="","",IF($C240="Salida de efectivo",$G240,0))</x:f>
      </x:c>
      <x:c r="J240" s="313" t="str">
        <x:f>IF($A240="","",CONFIGURACIÓN!$B$10+SUM($H$6:H240)-SUM($I$6:I240))</x:f>
      </x:c>
      <x:c r="K240" s="311"/>
    </x:row>
    <x:row r="241" ht="20" customHeight="1">
      <x:c r="A241" s="309"/>
      <x:c r="B241" s="310"/>
      <x:c r="C241" s="310"/>
      <x:c r="D241" s="310"/>
      <x:c r="E241" s="310"/>
      <x:c r="F241" s="311"/>
      <x:c r="G241" s="312"/>
      <x:c r="H241" s="313" t="str">
        <x:f>IF($A241="","",IF($C241="Entrada de efectivo",$G241,0))</x:f>
      </x:c>
      <x:c r="I241" s="313" t="str">
        <x:f>IF($A241="","",IF($C241="Salida de efectivo",$G241,0))</x:f>
      </x:c>
      <x:c r="J241" s="313" t="str">
        <x:f>IF($A241="","",CONFIGURACIÓN!$B$10+SUM($H$6:H241)-SUM($I$6:I241))</x:f>
      </x:c>
      <x:c r="K241" s="311"/>
    </x:row>
    <x:row r="242" ht="20" customHeight="1">
      <x:c r="A242" s="309"/>
      <x:c r="B242" s="310"/>
      <x:c r="C242" s="310"/>
      <x:c r="D242" s="310"/>
      <x:c r="E242" s="310"/>
      <x:c r="F242" s="311"/>
      <x:c r="G242" s="312"/>
      <x:c r="H242" s="313" t="str">
        <x:f>IF($A242="","",IF($C242="Entrada de efectivo",$G242,0))</x:f>
      </x:c>
      <x:c r="I242" s="313" t="str">
        <x:f>IF($A242="","",IF($C242="Salida de efectivo",$G242,0))</x:f>
      </x:c>
      <x:c r="J242" s="313" t="str">
        <x:f>IF($A242="","",CONFIGURACIÓN!$B$10+SUM($H$6:H242)-SUM($I$6:I242))</x:f>
      </x:c>
      <x:c r="K242" s="311"/>
    </x:row>
    <x:row r="243" ht="20" customHeight="1">
      <x:c r="A243" s="309"/>
      <x:c r="B243" s="310"/>
      <x:c r="C243" s="310"/>
      <x:c r="D243" s="310"/>
      <x:c r="E243" s="310"/>
      <x:c r="F243" s="311"/>
      <x:c r="G243" s="312"/>
      <x:c r="H243" s="313" t="str">
        <x:f>IF($A243="","",IF($C243="Entrada de efectivo",$G243,0))</x:f>
      </x:c>
      <x:c r="I243" s="313" t="str">
        <x:f>IF($A243="","",IF($C243="Salida de efectivo",$G243,0))</x:f>
      </x:c>
      <x:c r="J243" s="313" t="str">
        <x:f>IF($A243="","",CONFIGURACIÓN!$B$10+SUM($H$6:H243)-SUM($I$6:I243))</x:f>
      </x:c>
      <x:c r="K243" s="311"/>
    </x:row>
    <x:row r="244" ht="20" customHeight="1">
      <x:c r="A244" s="309"/>
      <x:c r="B244" s="310"/>
      <x:c r="C244" s="310"/>
      <x:c r="D244" s="310"/>
      <x:c r="E244" s="310"/>
      <x:c r="F244" s="311"/>
      <x:c r="G244" s="312"/>
      <x:c r="H244" s="313" t="str">
        <x:f>IF($A244="","",IF($C244="Entrada de efectivo",$G244,0))</x:f>
      </x:c>
      <x:c r="I244" s="313" t="str">
        <x:f>IF($A244="","",IF($C244="Salida de efectivo",$G244,0))</x:f>
      </x:c>
      <x:c r="J244" s="313" t="str">
        <x:f>IF($A244="","",CONFIGURACIÓN!$B$10+SUM($H$6:H244)-SUM($I$6:I244))</x:f>
      </x:c>
      <x:c r="K244" s="311"/>
    </x:row>
    <x:row r="245" ht="20" customHeight="1">
      <x:c r="A245" s="309"/>
      <x:c r="B245" s="310"/>
      <x:c r="C245" s="310"/>
      <x:c r="D245" s="310"/>
      <x:c r="E245" s="310"/>
      <x:c r="F245" s="311"/>
      <x:c r="G245" s="312"/>
      <x:c r="H245" s="313" t="str">
        <x:f>IF($A245="","",IF($C245="Entrada de efectivo",$G245,0))</x:f>
      </x:c>
      <x:c r="I245" s="313" t="str">
        <x:f>IF($A245="","",IF($C245="Salida de efectivo",$G245,0))</x:f>
      </x:c>
      <x:c r="J245" s="313" t="str">
        <x:f>IF($A245="","",CONFIGURACIÓN!$B$10+SUM($H$6:H245)-SUM($I$6:I245))</x:f>
      </x:c>
      <x:c r="K245" s="311"/>
    </x:row>
    <x:row r="246" ht="20" customHeight="1">
      <x:c r="A246" s="309"/>
      <x:c r="B246" s="310"/>
      <x:c r="C246" s="310"/>
      <x:c r="D246" s="310"/>
      <x:c r="E246" s="310"/>
      <x:c r="F246" s="311"/>
      <x:c r="G246" s="312"/>
      <x:c r="H246" s="313" t="str">
        <x:f>IF($A246="","",IF($C246="Entrada de efectivo",$G246,0))</x:f>
      </x:c>
      <x:c r="I246" s="313" t="str">
        <x:f>IF($A246="","",IF($C246="Salida de efectivo",$G246,0))</x:f>
      </x:c>
      <x:c r="J246" s="313" t="str">
        <x:f>IF($A246="","",CONFIGURACIÓN!$B$10+SUM($H$6:H246)-SUM($I$6:I246))</x:f>
      </x:c>
      <x:c r="K246" s="311"/>
    </x:row>
    <x:row r="247" ht="20" customHeight="1">
      <x:c r="A247" s="309"/>
      <x:c r="B247" s="310"/>
      <x:c r="C247" s="310"/>
      <x:c r="D247" s="310"/>
      <x:c r="E247" s="310"/>
      <x:c r="F247" s="311"/>
      <x:c r="G247" s="312"/>
      <x:c r="H247" s="313" t="str">
        <x:f>IF($A247="","",IF($C247="Entrada de efectivo",$G247,0))</x:f>
      </x:c>
      <x:c r="I247" s="313" t="str">
        <x:f>IF($A247="","",IF($C247="Salida de efectivo",$G247,0))</x:f>
      </x:c>
      <x:c r="J247" s="313" t="str">
        <x:f>IF($A247="","",CONFIGURACIÓN!$B$10+SUM($H$6:H247)-SUM($I$6:I247))</x:f>
      </x:c>
      <x:c r="K247" s="311"/>
    </x:row>
    <x:row r="248" ht="20" customHeight="1">
      <x:c r="A248" s="309"/>
      <x:c r="B248" s="310"/>
      <x:c r="C248" s="310"/>
      <x:c r="D248" s="310"/>
      <x:c r="E248" s="310"/>
      <x:c r="F248" s="311"/>
      <x:c r="G248" s="312"/>
      <x:c r="H248" s="313" t="str">
        <x:f>IF($A248="","",IF($C248="Entrada de efectivo",$G248,0))</x:f>
      </x:c>
      <x:c r="I248" s="313" t="str">
        <x:f>IF($A248="","",IF($C248="Salida de efectivo",$G248,0))</x:f>
      </x:c>
      <x:c r="J248" s="313" t="str">
        <x:f>IF($A248="","",CONFIGURACIÓN!$B$10+SUM($H$6:H248)-SUM($I$6:I248))</x:f>
      </x:c>
      <x:c r="K248" s="311"/>
    </x:row>
    <x:row r="249" ht="20" customHeight="1">
      <x:c r="A249" s="309"/>
      <x:c r="B249" s="310"/>
      <x:c r="C249" s="310"/>
      <x:c r="D249" s="310"/>
      <x:c r="E249" s="310"/>
      <x:c r="F249" s="311"/>
      <x:c r="G249" s="312"/>
      <x:c r="H249" s="313" t="str">
        <x:f>IF($A249="","",IF($C249="Entrada de efectivo",$G249,0))</x:f>
      </x:c>
      <x:c r="I249" s="313" t="str">
        <x:f>IF($A249="","",IF($C249="Salida de efectivo",$G249,0))</x:f>
      </x:c>
      <x:c r="J249" s="313" t="str">
        <x:f>IF($A249="","",CONFIGURACIÓN!$B$10+SUM($H$6:H249)-SUM($I$6:I249))</x:f>
      </x:c>
      <x:c r="K249" s="311"/>
    </x:row>
    <x:row r="250" ht="20" customHeight="1">
      <x:c r="A250" s="309"/>
      <x:c r="B250" s="310"/>
      <x:c r="C250" s="310"/>
      <x:c r="D250" s="310"/>
      <x:c r="E250" s="310"/>
      <x:c r="F250" s="311"/>
      <x:c r="G250" s="312"/>
      <x:c r="H250" s="313" t="str">
        <x:f>IF($A250="","",IF($C250="Entrada de efectivo",$G250,0))</x:f>
      </x:c>
      <x:c r="I250" s="313" t="str">
        <x:f>IF($A250="","",IF($C250="Salida de efectivo",$G250,0))</x:f>
      </x:c>
      <x:c r="J250" s="313" t="str">
        <x:f>IF($A250="","",CONFIGURACIÓN!$B$10+SUM($H$6:H250)-SUM($I$6:I250))</x:f>
      </x:c>
      <x:c r="K250" s="311"/>
    </x:row>
    <x:row r="251" ht="20" customHeight="1">
      <x:c r="A251" s="309"/>
      <x:c r="B251" s="310"/>
      <x:c r="C251" s="310"/>
      <x:c r="D251" s="310"/>
      <x:c r="E251" s="310"/>
      <x:c r="F251" s="311"/>
      <x:c r="G251" s="312"/>
      <x:c r="H251" s="313" t="str">
        <x:f>IF($A251="","",IF($C251="Entrada de efectivo",$G251,0))</x:f>
      </x:c>
      <x:c r="I251" s="313" t="str">
        <x:f>IF($A251="","",IF($C251="Salida de efectivo",$G251,0))</x:f>
      </x:c>
      <x:c r="J251" s="313" t="str">
        <x:f>IF($A251="","",CONFIGURACIÓN!$B$10+SUM($H$6:H251)-SUM($I$6:I251))</x:f>
      </x:c>
      <x:c r="K251" s="311"/>
    </x:row>
    <x:row r="252" ht="20" customHeight="1">
      <x:c r="A252" s="309"/>
      <x:c r="B252" s="310"/>
      <x:c r="C252" s="310"/>
      <x:c r="D252" s="310"/>
      <x:c r="E252" s="310"/>
      <x:c r="F252" s="311"/>
      <x:c r="G252" s="312"/>
      <x:c r="H252" s="313" t="str">
        <x:f>IF($A252="","",IF($C252="Entrada de efectivo",$G252,0))</x:f>
      </x:c>
      <x:c r="I252" s="313" t="str">
        <x:f>IF($A252="","",IF($C252="Salida de efectivo",$G252,0))</x:f>
      </x:c>
      <x:c r="J252" s="313" t="str">
        <x:f>IF($A252="","",CONFIGURACIÓN!$B$10+SUM($H$6:H252)-SUM($I$6:I252))</x:f>
      </x:c>
      <x:c r="K252" s="311"/>
    </x:row>
    <x:row r="253" ht="20" customHeight="1">
      <x:c r="A253" s="309"/>
      <x:c r="B253" s="310"/>
      <x:c r="C253" s="310"/>
      <x:c r="D253" s="310"/>
      <x:c r="E253" s="310"/>
      <x:c r="F253" s="311"/>
      <x:c r="G253" s="312"/>
      <x:c r="H253" s="313" t="str">
        <x:f>IF($A253="","",IF($C253="Entrada de efectivo",$G253,0))</x:f>
      </x:c>
      <x:c r="I253" s="313" t="str">
        <x:f>IF($A253="","",IF($C253="Salida de efectivo",$G253,0))</x:f>
      </x:c>
      <x:c r="J253" s="313" t="str">
        <x:f>IF($A253="","",CONFIGURACIÓN!$B$10+SUM($H$6:H253)-SUM($I$6:I253))</x:f>
      </x:c>
      <x:c r="K253" s="311"/>
    </x:row>
    <x:row r="254" ht="20" customHeight="1">
      <x:c r="A254" s="309"/>
      <x:c r="B254" s="310"/>
      <x:c r="C254" s="310"/>
      <x:c r="D254" s="310"/>
      <x:c r="E254" s="310"/>
      <x:c r="F254" s="311"/>
      <x:c r="G254" s="312"/>
      <x:c r="H254" s="313" t="str">
        <x:f>IF($A254="","",IF($C254="Entrada de efectivo",$G254,0))</x:f>
      </x:c>
      <x:c r="I254" s="313" t="str">
        <x:f>IF($A254="","",IF($C254="Salida de efectivo",$G254,0))</x:f>
      </x:c>
      <x:c r="J254" s="313" t="str">
        <x:f>IF($A254="","",CONFIGURACIÓN!$B$10+SUM($H$6:H254)-SUM($I$6:I254))</x:f>
      </x:c>
      <x:c r="K254" s="311"/>
    </x:row>
    <x:row r="255" ht="20" customHeight="1">
      <x:c r="A255" s="309"/>
      <x:c r="B255" s="310"/>
      <x:c r="C255" s="310"/>
      <x:c r="D255" s="310"/>
      <x:c r="E255" s="310"/>
      <x:c r="F255" s="311"/>
      <x:c r="G255" s="312"/>
      <x:c r="H255" s="313" t="str">
        <x:f>IF($A255="","",IF($C255="Entrada de efectivo",$G255,0))</x:f>
      </x:c>
      <x:c r="I255" s="313" t="str">
        <x:f>IF($A255="","",IF($C255="Salida de efectivo",$G255,0))</x:f>
      </x:c>
      <x:c r="J255" s="313" t="str">
        <x:f>IF($A255="","",CONFIGURACIÓN!$B$10+SUM($H$6:H255)-SUM($I$6:I255))</x:f>
      </x:c>
      <x:c r="K255" s="311"/>
    </x:row>
    <x:row r="256" ht="20" customHeight="1">
      <x:c r="A256" s="309"/>
      <x:c r="B256" s="310"/>
      <x:c r="C256" s="310"/>
      <x:c r="D256" s="310"/>
      <x:c r="E256" s="310"/>
      <x:c r="F256" s="311"/>
      <x:c r="G256" s="312"/>
      <x:c r="H256" s="313" t="str">
        <x:f>IF($A256="","",IF($C256="Entrada de efectivo",$G256,0))</x:f>
      </x:c>
      <x:c r="I256" s="313" t="str">
        <x:f>IF($A256="","",IF($C256="Salida de efectivo",$G256,0))</x:f>
      </x:c>
      <x:c r="J256" s="313" t="str">
        <x:f>IF($A256="","",CONFIGURACIÓN!$B$10+SUM($H$6:H256)-SUM($I$6:I256))</x:f>
      </x:c>
      <x:c r="K256" s="311"/>
    </x:row>
    <x:row r="257" ht="20" customHeight="1">
      <x:c r="A257" s="309"/>
      <x:c r="B257" s="310"/>
      <x:c r="C257" s="310"/>
      <x:c r="D257" s="310"/>
      <x:c r="E257" s="310"/>
      <x:c r="F257" s="311"/>
      <x:c r="G257" s="312"/>
      <x:c r="H257" s="313" t="str">
        <x:f>IF($A257="","",IF($C257="Entrada de efectivo",$G257,0))</x:f>
      </x:c>
      <x:c r="I257" s="313" t="str">
        <x:f>IF($A257="","",IF($C257="Salida de efectivo",$G257,0))</x:f>
      </x:c>
      <x:c r="J257" s="313" t="str">
        <x:f>IF($A257="","",CONFIGURACIÓN!$B$10+SUM($H$6:H257)-SUM($I$6:I257))</x:f>
      </x:c>
      <x:c r="K257" s="311"/>
    </x:row>
    <x:row r="258" ht="20" customHeight="1">
      <x:c r="A258" s="309"/>
      <x:c r="B258" s="310"/>
      <x:c r="C258" s="310"/>
      <x:c r="D258" s="310"/>
      <x:c r="E258" s="310"/>
      <x:c r="F258" s="311"/>
      <x:c r="G258" s="312"/>
      <x:c r="H258" s="313" t="str">
        <x:f>IF($A258="","",IF($C258="Entrada de efectivo",$G258,0))</x:f>
      </x:c>
      <x:c r="I258" s="313" t="str">
        <x:f>IF($A258="","",IF($C258="Salida de efectivo",$G258,0))</x:f>
      </x:c>
      <x:c r="J258" s="313" t="str">
        <x:f>IF($A258="","",CONFIGURACIÓN!$B$10+SUM($H$6:H258)-SUM($I$6:I258))</x:f>
      </x:c>
      <x:c r="K258" s="311"/>
    </x:row>
    <x:row r="259" ht="20" customHeight="1">
      <x:c r="A259" s="309"/>
      <x:c r="B259" s="310"/>
      <x:c r="C259" s="310"/>
      <x:c r="D259" s="310"/>
      <x:c r="E259" s="310"/>
      <x:c r="F259" s="311"/>
      <x:c r="G259" s="312"/>
      <x:c r="H259" s="313" t="str">
        <x:f>IF($A259="","",IF($C259="Entrada de efectivo",$G259,0))</x:f>
      </x:c>
      <x:c r="I259" s="313" t="str">
        <x:f>IF($A259="","",IF($C259="Salida de efectivo",$G259,0))</x:f>
      </x:c>
      <x:c r="J259" s="313" t="str">
        <x:f>IF($A259="","",CONFIGURACIÓN!$B$10+SUM($H$6:H259)-SUM($I$6:I259))</x:f>
      </x:c>
      <x:c r="K259" s="311"/>
    </x:row>
    <x:row r="260" ht="20" customHeight="1">
      <x:c r="A260" s="309"/>
      <x:c r="B260" s="310"/>
      <x:c r="C260" s="310"/>
      <x:c r="D260" s="310"/>
      <x:c r="E260" s="310"/>
      <x:c r="F260" s="311"/>
      <x:c r="G260" s="312"/>
      <x:c r="H260" s="313" t="str">
        <x:f>IF($A260="","",IF($C260="Entrada de efectivo",$G260,0))</x:f>
      </x:c>
      <x:c r="I260" s="313" t="str">
        <x:f>IF($A260="","",IF($C260="Salida de efectivo",$G260,0))</x:f>
      </x:c>
      <x:c r="J260" s="313" t="str">
        <x:f>IF($A260="","",CONFIGURACIÓN!$B$10+SUM($H$6:H260)-SUM($I$6:I260))</x:f>
      </x:c>
      <x:c r="K260" s="311"/>
    </x:row>
    <x:row r="261" ht="20" customHeight="1">
      <x:c r="A261" s="309"/>
      <x:c r="B261" s="310"/>
      <x:c r="C261" s="310"/>
      <x:c r="D261" s="310"/>
      <x:c r="E261" s="310"/>
      <x:c r="F261" s="311"/>
      <x:c r="G261" s="312"/>
      <x:c r="H261" s="313" t="str">
        <x:f>IF($A261="","",IF($C261="Entrada de efectivo",$G261,0))</x:f>
      </x:c>
      <x:c r="I261" s="313" t="str">
        <x:f>IF($A261="","",IF($C261="Salida de efectivo",$G261,0))</x:f>
      </x:c>
      <x:c r="J261" s="313" t="str">
        <x:f>IF($A261="","",CONFIGURACIÓN!$B$10+SUM($H$6:H261)-SUM($I$6:I261))</x:f>
      </x:c>
      <x:c r="K261" s="311"/>
    </x:row>
    <x:row r="262" ht="20" customHeight="1">
      <x:c r="A262" s="309"/>
      <x:c r="B262" s="310"/>
      <x:c r="C262" s="310"/>
      <x:c r="D262" s="310"/>
      <x:c r="E262" s="310"/>
      <x:c r="F262" s="311"/>
      <x:c r="G262" s="312"/>
      <x:c r="H262" s="313" t="str">
        <x:f>IF($A262="","",IF($C262="Entrada de efectivo",$G262,0))</x:f>
      </x:c>
      <x:c r="I262" s="313" t="str">
        <x:f>IF($A262="","",IF($C262="Salida de efectivo",$G262,0))</x:f>
      </x:c>
      <x:c r="J262" s="313" t="str">
        <x:f>IF($A262="","",CONFIGURACIÓN!$B$10+SUM($H$6:H262)-SUM($I$6:I262))</x:f>
      </x:c>
      <x:c r="K262" s="311"/>
    </x:row>
    <x:row r="263" ht="20" customHeight="1">
      <x:c r="A263" s="309"/>
      <x:c r="B263" s="310"/>
      <x:c r="C263" s="310"/>
      <x:c r="D263" s="310"/>
      <x:c r="E263" s="310"/>
      <x:c r="F263" s="311"/>
      <x:c r="G263" s="312"/>
      <x:c r="H263" s="313" t="str">
        <x:f>IF($A263="","",IF($C263="Entrada de efectivo",$G263,0))</x:f>
      </x:c>
      <x:c r="I263" s="313" t="str">
        <x:f>IF($A263="","",IF($C263="Salida de efectivo",$G263,0))</x:f>
      </x:c>
      <x:c r="J263" s="313" t="str">
        <x:f>IF($A263="","",CONFIGURACIÓN!$B$10+SUM($H$6:H263)-SUM($I$6:I263))</x:f>
      </x:c>
      <x:c r="K263" s="311"/>
    </x:row>
    <x:row r="264" ht="20" customHeight="1">
      <x:c r="A264" s="309"/>
      <x:c r="B264" s="310"/>
      <x:c r="C264" s="310"/>
      <x:c r="D264" s="310"/>
      <x:c r="E264" s="310"/>
      <x:c r="F264" s="311"/>
      <x:c r="G264" s="312"/>
      <x:c r="H264" s="313" t="str">
        <x:f>IF($A264="","",IF($C264="Entrada de efectivo",$G264,0))</x:f>
      </x:c>
      <x:c r="I264" s="313" t="str">
        <x:f>IF($A264="","",IF($C264="Salida de efectivo",$G264,0))</x:f>
      </x:c>
      <x:c r="J264" s="313" t="str">
        <x:f>IF($A264="","",CONFIGURACIÓN!$B$10+SUM($H$6:H264)-SUM($I$6:I264))</x:f>
      </x:c>
      <x:c r="K264" s="311"/>
    </x:row>
    <x:row r="265" ht="20" customHeight="1">
      <x:c r="A265" s="309"/>
      <x:c r="B265" s="310"/>
      <x:c r="C265" s="310"/>
      <x:c r="D265" s="310"/>
      <x:c r="E265" s="310"/>
      <x:c r="F265" s="311"/>
      <x:c r="G265" s="312"/>
      <x:c r="H265" s="313" t="str">
        <x:f>IF($A265="","",IF($C265="Entrada de efectivo",$G265,0))</x:f>
      </x:c>
      <x:c r="I265" s="313" t="str">
        <x:f>IF($A265="","",IF($C265="Salida de efectivo",$G265,0))</x:f>
      </x:c>
      <x:c r="J265" s="313" t="str">
        <x:f>IF($A265="","",CONFIGURACIÓN!$B$10+SUM($H$6:H265)-SUM($I$6:I265))</x:f>
      </x:c>
      <x:c r="K265" s="311"/>
    </x:row>
    <x:row r="266" ht="20" customHeight="1">
      <x:c r="A266" s="309"/>
      <x:c r="B266" s="310"/>
      <x:c r="C266" s="310"/>
      <x:c r="D266" s="310"/>
      <x:c r="E266" s="310"/>
      <x:c r="F266" s="311"/>
      <x:c r="G266" s="312"/>
      <x:c r="H266" s="313" t="str">
        <x:f>IF($A266="","",IF($C266="Entrada de efectivo",$G266,0))</x:f>
      </x:c>
      <x:c r="I266" s="313" t="str">
        <x:f>IF($A266="","",IF($C266="Salida de efectivo",$G266,0))</x:f>
      </x:c>
      <x:c r="J266" s="313" t="str">
        <x:f>IF($A266="","",CONFIGURACIÓN!$B$10+SUM($H$6:H266)-SUM($I$6:I266))</x:f>
      </x:c>
      <x:c r="K266" s="311"/>
    </x:row>
    <x:row r="267" ht="20" customHeight="1">
      <x:c r="A267" s="309"/>
      <x:c r="B267" s="310"/>
      <x:c r="C267" s="310"/>
      <x:c r="D267" s="310"/>
      <x:c r="E267" s="310"/>
      <x:c r="F267" s="311"/>
      <x:c r="G267" s="312"/>
      <x:c r="H267" s="313" t="str">
        <x:f>IF($A267="","",IF($C267="Entrada de efectivo",$G267,0))</x:f>
      </x:c>
      <x:c r="I267" s="313" t="str">
        <x:f>IF($A267="","",IF($C267="Salida de efectivo",$G267,0))</x:f>
      </x:c>
      <x:c r="J267" s="313" t="str">
        <x:f>IF($A267="","",CONFIGURACIÓN!$B$10+SUM($H$6:H267)-SUM($I$6:I267))</x:f>
      </x:c>
      <x:c r="K267" s="311"/>
    </x:row>
    <x:row r="268" ht="20" customHeight="1">
      <x:c r="A268" s="309"/>
      <x:c r="B268" s="310"/>
      <x:c r="C268" s="310"/>
      <x:c r="D268" s="310"/>
      <x:c r="E268" s="310"/>
      <x:c r="F268" s="311"/>
      <x:c r="G268" s="312"/>
      <x:c r="H268" s="313" t="str">
        <x:f>IF($A268="","",IF($C268="Entrada de efectivo",$G268,0))</x:f>
      </x:c>
      <x:c r="I268" s="313" t="str">
        <x:f>IF($A268="","",IF($C268="Salida de efectivo",$G268,0))</x:f>
      </x:c>
      <x:c r="J268" s="313" t="str">
        <x:f>IF($A268="","",CONFIGURACIÓN!$B$10+SUM($H$6:H268)-SUM($I$6:I268))</x:f>
      </x:c>
      <x:c r="K268" s="311"/>
    </x:row>
    <x:row r="269" ht="20" customHeight="1">
      <x:c r="A269" s="309"/>
      <x:c r="B269" s="310"/>
      <x:c r="C269" s="310"/>
      <x:c r="D269" s="310"/>
      <x:c r="E269" s="310"/>
      <x:c r="F269" s="311"/>
      <x:c r="G269" s="312"/>
      <x:c r="H269" s="313" t="str">
        <x:f>IF($A269="","",IF($C269="Entrada de efectivo",$G269,0))</x:f>
      </x:c>
      <x:c r="I269" s="313" t="str">
        <x:f>IF($A269="","",IF($C269="Salida de efectivo",$G269,0))</x:f>
      </x:c>
      <x:c r="J269" s="313" t="str">
        <x:f>IF($A269="","",CONFIGURACIÓN!$B$10+SUM($H$6:H269)-SUM($I$6:I269))</x:f>
      </x:c>
      <x:c r="K269" s="311"/>
    </x:row>
    <x:row r="270" ht="20" customHeight="1">
      <x:c r="A270" s="309"/>
      <x:c r="B270" s="310"/>
      <x:c r="C270" s="310"/>
      <x:c r="D270" s="310"/>
      <x:c r="E270" s="310"/>
      <x:c r="F270" s="311"/>
      <x:c r="G270" s="312"/>
      <x:c r="H270" s="313" t="str">
        <x:f>IF($A270="","",IF($C270="Entrada de efectivo",$G270,0))</x:f>
      </x:c>
      <x:c r="I270" s="313" t="str">
        <x:f>IF($A270="","",IF($C270="Salida de efectivo",$G270,0))</x:f>
      </x:c>
      <x:c r="J270" s="313" t="str">
        <x:f>IF($A270="","",CONFIGURACIÓN!$B$10+SUM($H$6:H270)-SUM($I$6:I270))</x:f>
      </x:c>
      <x:c r="K270" s="311"/>
    </x:row>
    <x:row r="271" ht="20" customHeight="1">
      <x:c r="A271" s="309"/>
      <x:c r="B271" s="310"/>
      <x:c r="C271" s="310"/>
      <x:c r="D271" s="310"/>
      <x:c r="E271" s="310"/>
      <x:c r="F271" s="311"/>
      <x:c r="G271" s="312"/>
      <x:c r="H271" s="313" t="str">
        <x:f>IF($A271="","",IF($C271="Entrada de efectivo",$G271,0))</x:f>
      </x:c>
      <x:c r="I271" s="313" t="str">
        <x:f>IF($A271="","",IF($C271="Salida de efectivo",$G271,0))</x:f>
      </x:c>
      <x:c r="J271" s="313" t="str">
        <x:f>IF($A271="","",CONFIGURACIÓN!$B$10+SUM($H$6:H271)-SUM($I$6:I271))</x:f>
      </x:c>
      <x:c r="K271" s="311"/>
    </x:row>
    <x:row r="272" ht="20" customHeight="1">
      <x:c r="A272" s="309"/>
      <x:c r="B272" s="310"/>
      <x:c r="C272" s="310"/>
      <x:c r="D272" s="310"/>
      <x:c r="E272" s="310"/>
      <x:c r="F272" s="311"/>
      <x:c r="G272" s="312"/>
      <x:c r="H272" s="313" t="str">
        <x:f>IF($A272="","",IF($C272="Entrada de efectivo",$G272,0))</x:f>
      </x:c>
      <x:c r="I272" s="313" t="str">
        <x:f>IF($A272="","",IF($C272="Salida de efectivo",$G272,0))</x:f>
      </x:c>
      <x:c r="J272" s="313" t="str">
        <x:f>IF($A272="","",CONFIGURACIÓN!$B$10+SUM($H$6:H272)-SUM($I$6:I272))</x:f>
      </x:c>
      <x:c r="K272" s="311"/>
    </x:row>
    <x:row r="273" ht="20" customHeight="1">
      <x:c r="A273" s="309"/>
      <x:c r="B273" s="310"/>
      <x:c r="C273" s="310"/>
      <x:c r="D273" s="310"/>
      <x:c r="E273" s="310"/>
      <x:c r="F273" s="311"/>
      <x:c r="G273" s="312"/>
      <x:c r="H273" s="313" t="str">
        <x:f>IF($A273="","",IF($C273="Entrada de efectivo",$G273,0))</x:f>
      </x:c>
      <x:c r="I273" s="313" t="str">
        <x:f>IF($A273="","",IF($C273="Salida de efectivo",$G273,0))</x:f>
      </x:c>
      <x:c r="J273" s="313" t="str">
        <x:f>IF($A273="","",CONFIGURACIÓN!$B$10+SUM($H$6:H273)-SUM($I$6:I273))</x:f>
      </x:c>
      <x:c r="K273" s="311"/>
    </x:row>
    <x:row r="274" ht="20" customHeight="1">
      <x:c r="A274" s="309"/>
      <x:c r="B274" s="310"/>
      <x:c r="C274" s="310"/>
      <x:c r="D274" s="310"/>
      <x:c r="E274" s="310"/>
      <x:c r="F274" s="311"/>
      <x:c r="G274" s="312"/>
      <x:c r="H274" s="313" t="str">
        <x:f>IF($A274="","",IF($C274="Entrada de efectivo",$G274,0))</x:f>
      </x:c>
      <x:c r="I274" s="313" t="str">
        <x:f>IF($A274="","",IF($C274="Salida de efectivo",$G274,0))</x:f>
      </x:c>
      <x:c r="J274" s="313" t="str">
        <x:f>IF($A274="","",CONFIGURACIÓN!$B$10+SUM($H$6:H274)-SUM($I$6:I274))</x:f>
      </x:c>
      <x:c r="K274" s="311"/>
    </x:row>
    <x:row r="275" ht="20" customHeight="1">
      <x:c r="A275" s="309"/>
      <x:c r="B275" s="310"/>
      <x:c r="C275" s="310"/>
      <x:c r="D275" s="310"/>
      <x:c r="E275" s="310"/>
      <x:c r="F275" s="311"/>
      <x:c r="G275" s="312"/>
      <x:c r="H275" s="313" t="str">
        <x:f>IF($A275="","",IF($C275="Entrada de efectivo",$G275,0))</x:f>
      </x:c>
      <x:c r="I275" s="313" t="str">
        <x:f>IF($A275="","",IF($C275="Salida de efectivo",$G275,0))</x:f>
      </x:c>
      <x:c r="J275" s="313" t="str">
        <x:f>IF($A275="","",CONFIGURACIÓN!$B$10+SUM($H$6:H275)-SUM($I$6:I275))</x:f>
      </x:c>
      <x:c r="K275" s="311"/>
    </x:row>
    <x:row r="276" ht="20" customHeight="1">
      <x:c r="A276" s="309"/>
      <x:c r="B276" s="310"/>
      <x:c r="C276" s="310"/>
      <x:c r="D276" s="310"/>
      <x:c r="E276" s="310"/>
      <x:c r="F276" s="311"/>
      <x:c r="G276" s="312"/>
      <x:c r="H276" s="313" t="str">
        <x:f>IF($A276="","",IF($C276="Entrada de efectivo",$G276,0))</x:f>
      </x:c>
      <x:c r="I276" s="313" t="str">
        <x:f>IF($A276="","",IF($C276="Salida de efectivo",$G276,0))</x:f>
      </x:c>
      <x:c r="J276" s="313" t="str">
        <x:f>IF($A276="","",CONFIGURACIÓN!$B$10+SUM($H$6:H276)-SUM($I$6:I276))</x:f>
      </x:c>
      <x:c r="K276" s="311"/>
    </x:row>
    <x:row r="277" ht="20" customHeight="1">
      <x:c r="A277" s="309"/>
      <x:c r="B277" s="310"/>
      <x:c r="C277" s="310"/>
      <x:c r="D277" s="310"/>
      <x:c r="E277" s="310"/>
      <x:c r="F277" s="311"/>
      <x:c r="G277" s="312"/>
      <x:c r="H277" s="313" t="str">
        <x:f>IF($A277="","",IF($C277="Entrada de efectivo",$G277,0))</x:f>
      </x:c>
      <x:c r="I277" s="313" t="str">
        <x:f>IF($A277="","",IF($C277="Salida de efectivo",$G277,0))</x:f>
      </x:c>
      <x:c r="J277" s="313" t="str">
        <x:f>IF($A277="","",CONFIGURACIÓN!$B$10+SUM($H$6:H277)-SUM($I$6:I277))</x:f>
      </x:c>
      <x:c r="K277" s="311"/>
    </x:row>
    <x:row r="278" ht="20" customHeight="1">
      <x:c r="A278" s="309"/>
      <x:c r="B278" s="310"/>
      <x:c r="C278" s="310"/>
      <x:c r="D278" s="310"/>
      <x:c r="E278" s="310"/>
      <x:c r="F278" s="311"/>
      <x:c r="G278" s="312"/>
      <x:c r="H278" s="313" t="str">
        <x:f>IF($A278="","",IF($C278="Entrada de efectivo",$G278,0))</x:f>
      </x:c>
      <x:c r="I278" s="313" t="str">
        <x:f>IF($A278="","",IF($C278="Salida de efectivo",$G278,0))</x:f>
      </x:c>
      <x:c r="J278" s="313" t="str">
        <x:f>IF($A278="","",CONFIGURACIÓN!$B$10+SUM($H$6:H278)-SUM($I$6:I278))</x:f>
      </x:c>
      <x:c r="K278" s="311"/>
    </x:row>
    <x:row r="279" ht="20" customHeight="1">
      <x:c r="A279" s="309"/>
      <x:c r="B279" s="310"/>
      <x:c r="C279" s="310"/>
      <x:c r="D279" s="310"/>
      <x:c r="E279" s="310"/>
      <x:c r="F279" s="311"/>
      <x:c r="G279" s="312"/>
      <x:c r="H279" s="313" t="str">
        <x:f>IF($A279="","",IF($C279="Entrada de efectivo",$G279,0))</x:f>
      </x:c>
      <x:c r="I279" s="313" t="str">
        <x:f>IF($A279="","",IF($C279="Salida de efectivo",$G279,0))</x:f>
      </x:c>
      <x:c r="J279" s="313" t="str">
        <x:f>IF($A279="","",CONFIGURACIÓN!$B$10+SUM($H$6:H279)-SUM($I$6:I279))</x:f>
      </x:c>
      <x:c r="K279" s="311"/>
    </x:row>
    <x:row r="280" ht="20" customHeight="1">
      <x:c r="A280" s="309"/>
      <x:c r="B280" s="310"/>
      <x:c r="C280" s="310"/>
      <x:c r="D280" s="310"/>
      <x:c r="E280" s="310"/>
      <x:c r="F280" s="311"/>
      <x:c r="G280" s="312"/>
      <x:c r="H280" s="313" t="str">
        <x:f>IF($A280="","",IF($C280="Entrada de efectivo",$G280,0))</x:f>
      </x:c>
      <x:c r="I280" s="313" t="str">
        <x:f>IF($A280="","",IF($C280="Salida de efectivo",$G280,0))</x:f>
      </x:c>
      <x:c r="J280" s="313" t="str">
        <x:f>IF($A280="","",CONFIGURACIÓN!$B$10+SUM($H$6:H280)-SUM($I$6:I280))</x:f>
      </x:c>
      <x:c r="K280" s="311"/>
    </x:row>
    <x:row r="281" ht="20" customHeight="1">
      <x:c r="A281" s="309"/>
      <x:c r="B281" s="310"/>
      <x:c r="C281" s="310"/>
      <x:c r="D281" s="310"/>
      <x:c r="E281" s="310"/>
      <x:c r="F281" s="311"/>
      <x:c r="G281" s="312"/>
      <x:c r="H281" s="313" t="str">
        <x:f>IF($A281="","",IF($C281="Entrada de efectivo",$G281,0))</x:f>
      </x:c>
      <x:c r="I281" s="313" t="str">
        <x:f>IF($A281="","",IF($C281="Salida de efectivo",$G281,0))</x:f>
      </x:c>
      <x:c r="J281" s="313" t="str">
        <x:f>IF($A281="","",CONFIGURACIÓN!$B$10+SUM($H$6:H281)-SUM($I$6:I281))</x:f>
      </x:c>
      <x:c r="K281" s="311"/>
    </x:row>
    <x:row r="282" ht="20" customHeight="1">
      <x:c r="A282" s="309"/>
      <x:c r="B282" s="310"/>
      <x:c r="C282" s="310"/>
      <x:c r="D282" s="310"/>
      <x:c r="E282" s="310"/>
      <x:c r="F282" s="311"/>
      <x:c r="G282" s="312"/>
      <x:c r="H282" s="313" t="str">
        <x:f>IF($A282="","",IF($C282="Entrada de efectivo",$G282,0))</x:f>
      </x:c>
      <x:c r="I282" s="313" t="str">
        <x:f>IF($A282="","",IF($C282="Salida de efectivo",$G282,0))</x:f>
      </x:c>
      <x:c r="J282" s="313" t="str">
        <x:f>IF($A282="","",CONFIGURACIÓN!$B$10+SUM($H$6:H282)-SUM($I$6:I282))</x:f>
      </x:c>
      <x:c r="K282" s="311"/>
    </x:row>
    <x:row r="283" ht="20" customHeight="1">
      <x:c r="A283" s="309"/>
      <x:c r="B283" s="310"/>
      <x:c r="C283" s="310"/>
      <x:c r="D283" s="310"/>
      <x:c r="E283" s="310"/>
      <x:c r="F283" s="311"/>
      <x:c r="G283" s="312"/>
      <x:c r="H283" s="313" t="str">
        <x:f>IF($A283="","",IF($C283="Entrada de efectivo",$G283,0))</x:f>
      </x:c>
      <x:c r="I283" s="313" t="str">
        <x:f>IF($A283="","",IF($C283="Salida de efectivo",$G283,0))</x:f>
      </x:c>
      <x:c r="J283" s="313" t="str">
        <x:f>IF($A283="","",CONFIGURACIÓN!$B$10+SUM($H$6:H283)-SUM($I$6:I283))</x:f>
      </x:c>
      <x:c r="K283" s="311"/>
    </x:row>
    <x:row r="284" ht="20" customHeight="1">
      <x:c r="A284" s="309"/>
      <x:c r="B284" s="310"/>
      <x:c r="C284" s="310"/>
      <x:c r="D284" s="310"/>
      <x:c r="E284" s="310"/>
      <x:c r="F284" s="311"/>
      <x:c r="G284" s="312"/>
      <x:c r="H284" s="313" t="str">
        <x:f>IF($A284="","",IF($C284="Entrada de efectivo",$G284,0))</x:f>
      </x:c>
      <x:c r="I284" s="313" t="str">
        <x:f>IF($A284="","",IF($C284="Salida de efectivo",$G284,0))</x:f>
      </x:c>
      <x:c r="J284" s="313" t="str">
        <x:f>IF($A284="","",CONFIGURACIÓN!$B$10+SUM($H$6:H284)-SUM($I$6:I284))</x:f>
      </x:c>
      <x:c r="K284" s="311"/>
    </x:row>
    <x:row r="285" ht="20" customHeight="1">
      <x:c r="A285" s="309"/>
      <x:c r="B285" s="310"/>
      <x:c r="C285" s="310"/>
      <x:c r="D285" s="310"/>
      <x:c r="E285" s="310"/>
      <x:c r="F285" s="311"/>
      <x:c r="G285" s="312"/>
      <x:c r="H285" s="313" t="str">
        <x:f>IF($A285="","",IF($C285="Entrada de efectivo",$G285,0))</x:f>
      </x:c>
      <x:c r="I285" s="313" t="str">
        <x:f>IF($A285="","",IF($C285="Salida de efectivo",$G285,0))</x:f>
      </x:c>
      <x:c r="J285" s="313" t="str">
        <x:f>IF($A285="","",CONFIGURACIÓN!$B$10+SUM($H$6:H285)-SUM($I$6:I285))</x:f>
      </x:c>
      <x:c r="K285" s="311"/>
    </x:row>
    <x:row r="286" ht="20" customHeight="1">
      <x:c r="A286" s="309"/>
      <x:c r="B286" s="310"/>
      <x:c r="C286" s="310"/>
      <x:c r="D286" s="310"/>
      <x:c r="E286" s="310"/>
      <x:c r="F286" s="311"/>
      <x:c r="G286" s="312"/>
      <x:c r="H286" s="313" t="str">
        <x:f>IF($A286="","",IF($C286="Entrada de efectivo",$G286,0))</x:f>
      </x:c>
      <x:c r="I286" s="313" t="str">
        <x:f>IF($A286="","",IF($C286="Salida de efectivo",$G286,0))</x:f>
      </x:c>
      <x:c r="J286" s="313" t="str">
        <x:f>IF($A286="","",CONFIGURACIÓN!$B$10+SUM($H$6:H286)-SUM($I$6:I286))</x:f>
      </x:c>
      <x:c r="K286" s="311"/>
    </x:row>
    <x:row r="287" ht="20" customHeight="1">
      <x:c r="A287" s="309"/>
      <x:c r="B287" s="310"/>
      <x:c r="C287" s="310"/>
      <x:c r="D287" s="310"/>
      <x:c r="E287" s="310"/>
      <x:c r="F287" s="311"/>
      <x:c r="G287" s="312"/>
      <x:c r="H287" s="313" t="str">
        <x:f>IF($A287="","",IF($C287="Entrada de efectivo",$G287,0))</x:f>
      </x:c>
      <x:c r="I287" s="313" t="str">
        <x:f>IF($A287="","",IF($C287="Salida de efectivo",$G287,0))</x:f>
      </x:c>
      <x:c r="J287" s="313" t="str">
        <x:f>IF($A287="","",CONFIGURACIÓN!$B$10+SUM($H$6:H287)-SUM($I$6:I287))</x:f>
      </x:c>
      <x:c r="K287" s="311"/>
    </x:row>
    <x:row r="288" ht="20" customHeight="1">
      <x:c r="A288" s="309"/>
      <x:c r="B288" s="310"/>
      <x:c r="C288" s="310"/>
      <x:c r="D288" s="310"/>
      <x:c r="E288" s="310"/>
      <x:c r="F288" s="311"/>
      <x:c r="G288" s="312"/>
      <x:c r="H288" s="313" t="str">
        <x:f>IF($A288="","",IF($C288="Entrada de efectivo",$G288,0))</x:f>
      </x:c>
      <x:c r="I288" s="313" t="str">
        <x:f>IF($A288="","",IF($C288="Salida de efectivo",$G288,0))</x:f>
      </x:c>
      <x:c r="J288" s="313" t="str">
        <x:f>IF($A288="","",CONFIGURACIÓN!$B$10+SUM($H$6:H288)-SUM($I$6:I288))</x:f>
      </x:c>
      <x:c r="K288" s="311"/>
    </x:row>
    <x:row r="289" ht="20" customHeight="1">
      <x:c r="A289" s="309"/>
      <x:c r="B289" s="310"/>
      <x:c r="C289" s="310"/>
      <x:c r="D289" s="310"/>
      <x:c r="E289" s="310"/>
      <x:c r="F289" s="311"/>
      <x:c r="G289" s="312"/>
      <x:c r="H289" s="313" t="str">
        <x:f>IF($A289="","",IF($C289="Entrada de efectivo",$G289,0))</x:f>
      </x:c>
      <x:c r="I289" s="313" t="str">
        <x:f>IF($A289="","",IF($C289="Salida de efectivo",$G289,0))</x:f>
      </x:c>
      <x:c r="J289" s="313" t="str">
        <x:f>IF($A289="","",CONFIGURACIÓN!$B$10+SUM($H$6:H289)-SUM($I$6:I289))</x:f>
      </x:c>
      <x:c r="K289" s="311"/>
    </x:row>
    <x:row r="290" ht="20" customHeight="1">
      <x:c r="A290" s="309"/>
      <x:c r="B290" s="310"/>
      <x:c r="C290" s="310"/>
      <x:c r="D290" s="310"/>
      <x:c r="E290" s="310"/>
      <x:c r="F290" s="311"/>
      <x:c r="G290" s="312"/>
      <x:c r="H290" s="313" t="str">
        <x:f>IF($A290="","",IF($C290="Entrada de efectivo",$G290,0))</x:f>
      </x:c>
      <x:c r="I290" s="313" t="str">
        <x:f>IF($A290="","",IF($C290="Salida de efectivo",$G290,0))</x:f>
      </x:c>
      <x:c r="J290" s="313" t="str">
        <x:f>IF($A290="","",CONFIGURACIÓN!$B$10+SUM($H$6:H290)-SUM($I$6:I290))</x:f>
      </x:c>
      <x:c r="K290" s="311"/>
    </x:row>
    <x:row r="291" ht="20" customHeight="1">
      <x:c r="A291" s="309"/>
      <x:c r="B291" s="310"/>
      <x:c r="C291" s="310"/>
      <x:c r="D291" s="310"/>
      <x:c r="E291" s="310"/>
      <x:c r="F291" s="311"/>
      <x:c r="G291" s="312"/>
      <x:c r="H291" s="313" t="str">
        <x:f>IF($A291="","",IF($C291="Entrada de efectivo",$G291,0))</x:f>
      </x:c>
      <x:c r="I291" s="313" t="str">
        <x:f>IF($A291="","",IF($C291="Salida de efectivo",$G291,0))</x:f>
      </x:c>
      <x:c r="J291" s="313" t="str">
        <x:f>IF($A291="","",CONFIGURACIÓN!$B$10+SUM($H$6:H291)-SUM($I$6:I291))</x:f>
      </x:c>
      <x:c r="K291" s="311"/>
    </x:row>
    <x:row r="292" ht="20" customHeight="1">
      <x:c r="A292" s="309"/>
      <x:c r="B292" s="310"/>
      <x:c r="C292" s="310"/>
      <x:c r="D292" s="310"/>
      <x:c r="E292" s="310"/>
      <x:c r="F292" s="311"/>
      <x:c r="G292" s="312"/>
      <x:c r="H292" s="313" t="str">
        <x:f>IF($A292="","",IF($C292="Entrada de efectivo",$G292,0))</x:f>
      </x:c>
      <x:c r="I292" s="313" t="str">
        <x:f>IF($A292="","",IF($C292="Salida de efectivo",$G292,0))</x:f>
      </x:c>
      <x:c r="J292" s="313" t="str">
        <x:f>IF($A292="","",CONFIGURACIÓN!$B$10+SUM($H$6:H292)-SUM($I$6:I292))</x:f>
      </x:c>
      <x:c r="K292" s="311"/>
    </x:row>
    <x:row r="293" ht="20" customHeight="1">
      <x:c r="A293" s="309"/>
      <x:c r="B293" s="310"/>
      <x:c r="C293" s="310"/>
      <x:c r="D293" s="310"/>
      <x:c r="E293" s="310"/>
      <x:c r="F293" s="311"/>
      <x:c r="G293" s="312"/>
      <x:c r="H293" s="313" t="str">
        <x:f>IF($A293="","",IF($C293="Entrada de efectivo",$G293,0))</x:f>
      </x:c>
      <x:c r="I293" s="313" t="str">
        <x:f>IF($A293="","",IF($C293="Salida de efectivo",$G293,0))</x:f>
      </x:c>
      <x:c r="J293" s="313" t="str">
        <x:f>IF($A293="","",CONFIGURACIÓN!$B$10+SUM($H$6:H293)-SUM($I$6:I293))</x:f>
      </x:c>
      <x:c r="K293" s="311"/>
    </x:row>
    <x:row r="294" ht="20" customHeight="1">
      <x:c r="A294" s="309"/>
      <x:c r="B294" s="310"/>
      <x:c r="C294" s="310"/>
      <x:c r="D294" s="310"/>
      <x:c r="E294" s="310"/>
      <x:c r="F294" s="311"/>
      <x:c r="G294" s="312"/>
      <x:c r="H294" s="313" t="str">
        <x:f>IF($A294="","",IF($C294="Entrada de efectivo",$G294,0))</x:f>
      </x:c>
      <x:c r="I294" s="313" t="str">
        <x:f>IF($A294="","",IF($C294="Salida de efectivo",$G294,0))</x:f>
      </x:c>
      <x:c r="J294" s="313" t="str">
        <x:f>IF($A294="","",CONFIGURACIÓN!$B$10+SUM($H$6:H294)-SUM($I$6:I294))</x:f>
      </x:c>
      <x:c r="K294" s="311"/>
    </x:row>
    <x:row r="295" ht="20" customHeight="1">
      <x:c r="A295" s="309"/>
      <x:c r="B295" s="310"/>
      <x:c r="C295" s="310"/>
      <x:c r="D295" s="310"/>
      <x:c r="E295" s="310"/>
      <x:c r="F295" s="311"/>
      <x:c r="G295" s="312"/>
      <x:c r="H295" s="313" t="str">
        <x:f>IF($A295="","",IF($C295="Entrada de efectivo",$G295,0))</x:f>
      </x:c>
      <x:c r="I295" s="313" t="str">
        <x:f>IF($A295="","",IF($C295="Salida de efectivo",$G295,0))</x:f>
      </x:c>
      <x:c r="J295" s="313" t="str">
        <x:f>IF($A295="","",CONFIGURACIÓN!$B$10+SUM($H$6:H295)-SUM($I$6:I295))</x:f>
      </x:c>
      <x:c r="K295" s="311"/>
    </x:row>
    <x:row r="296" ht="20" customHeight="1">
      <x:c r="A296" s="309"/>
      <x:c r="B296" s="310"/>
      <x:c r="C296" s="310"/>
      <x:c r="D296" s="310"/>
      <x:c r="E296" s="310"/>
      <x:c r="F296" s="311"/>
      <x:c r="G296" s="312"/>
      <x:c r="H296" s="313" t="str">
        <x:f>IF($A296="","",IF($C296="Entrada de efectivo",$G296,0))</x:f>
      </x:c>
      <x:c r="I296" s="313" t="str">
        <x:f>IF($A296="","",IF($C296="Salida de efectivo",$G296,0))</x:f>
      </x:c>
      <x:c r="J296" s="313" t="str">
        <x:f>IF($A296="","",CONFIGURACIÓN!$B$10+SUM($H$6:H296)-SUM($I$6:I296))</x:f>
      </x:c>
      <x:c r="K296" s="311"/>
    </x:row>
    <x:row r="297" ht="20" customHeight="1">
      <x:c r="A297" s="309"/>
      <x:c r="B297" s="310"/>
      <x:c r="C297" s="310"/>
      <x:c r="D297" s="310"/>
      <x:c r="E297" s="310"/>
      <x:c r="F297" s="311"/>
      <x:c r="G297" s="312"/>
      <x:c r="H297" s="313" t="str">
        <x:f>IF($A297="","",IF($C297="Entrada de efectivo",$G297,0))</x:f>
      </x:c>
      <x:c r="I297" s="313" t="str">
        <x:f>IF($A297="","",IF($C297="Salida de efectivo",$G297,0))</x:f>
      </x:c>
      <x:c r="J297" s="313" t="str">
        <x:f>IF($A297="","",CONFIGURACIÓN!$B$10+SUM($H$6:H297)-SUM($I$6:I297))</x:f>
      </x:c>
      <x:c r="K297" s="311"/>
    </x:row>
    <x:row r="298" ht="20" customHeight="1">
      <x:c r="A298" s="309"/>
      <x:c r="B298" s="310"/>
      <x:c r="C298" s="310"/>
      <x:c r="D298" s="310"/>
      <x:c r="E298" s="310"/>
      <x:c r="F298" s="311"/>
      <x:c r="G298" s="312"/>
      <x:c r="H298" s="313" t="str">
        <x:f>IF($A298="","",IF($C298="Entrada de efectivo",$G298,0))</x:f>
      </x:c>
      <x:c r="I298" s="313" t="str">
        <x:f>IF($A298="","",IF($C298="Salida de efectivo",$G298,0))</x:f>
      </x:c>
      <x:c r="J298" s="313" t="str">
        <x:f>IF($A298="","",CONFIGURACIÓN!$B$10+SUM($H$6:H298)-SUM($I$6:I298))</x:f>
      </x:c>
      <x:c r="K298" s="311"/>
    </x:row>
    <x:row r="299" ht="20" customHeight="1">
      <x:c r="A299" s="309"/>
      <x:c r="B299" s="310"/>
      <x:c r="C299" s="310"/>
      <x:c r="D299" s="310"/>
      <x:c r="E299" s="310"/>
      <x:c r="F299" s="311"/>
      <x:c r="G299" s="312"/>
      <x:c r="H299" s="313" t="str">
        <x:f>IF($A299="","",IF($C299="Entrada de efectivo",$G299,0))</x:f>
      </x:c>
      <x:c r="I299" s="313" t="str">
        <x:f>IF($A299="","",IF($C299="Salida de efectivo",$G299,0))</x:f>
      </x:c>
      <x:c r="J299" s="313" t="str">
        <x:f>IF($A299="","",CONFIGURACIÓN!$B$10+SUM($H$6:H299)-SUM($I$6:I299))</x:f>
      </x:c>
      <x:c r="K299" s="311"/>
    </x:row>
    <x:row r="300" ht="20" customHeight="1">
      <x:c r="A300" s="309"/>
      <x:c r="B300" s="310"/>
      <x:c r="C300" s="310"/>
      <x:c r="D300" s="310"/>
      <x:c r="E300" s="310"/>
      <x:c r="F300" s="311"/>
      <x:c r="G300" s="312"/>
      <x:c r="H300" s="313" t="str">
        <x:f>IF($A300="","",IF($C300="Entrada de efectivo",$G300,0))</x:f>
      </x:c>
      <x:c r="I300" s="313" t="str">
        <x:f>IF($A300="","",IF($C300="Salida de efectivo",$G300,0))</x:f>
      </x:c>
      <x:c r="J300" s="313" t="str">
        <x:f>IF($A300="","",CONFIGURACIÓN!$B$10+SUM($H$6:H300)-SUM($I$6:I300))</x:f>
      </x:c>
      <x:c r="K300" s="311"/>
    </x:row>
    <x:row r="301" ht="20" customHeight="1">
      <x:c r="A301" s="309"/>
      <x:c r="B301" s="310"/>
      <x:c r="C301" s="310"/>
      <x:c r="D301" s="310"/>
      <x:c r="E301" s="310"/>
      <x:c r="F301" s="311"/>
      <x:c r="G301" s="312"/>
      <x:c r="H301" s="313" t="str">
        <x:f>IF($A301="","",IF($C301="Entrada de efectivo",$G301,0))</x:f>
      </x:c>
      <x:c r="I301" s="313" t="str">
        <x:f>IF($A301="","",IF($C301="Salida de efectivo",$G301,0))</x:f>
      </x:c>
      <x:c r="J301" s="313" t="str">
        <x:f>IF($A301="","",CONFIGURACIÓN!$B$10+SUM($H$6:H301)-SUM($I$6:I301))</x:f>
      </x:c>
      <x:c r="K301" s="311"/>
    </x:row>
    <x:row r="302" ht="20" customHeight="1">
      <x:c r="A302" s="309"/>
      <x:c r="B302" s="310"/>
      <x:c r="C302" s="310"/>
      <x:c r="D302" s="310"/>
      <x:c r="E302" s="310"/>
      <x:c r="F302" s="311"/>
      <x:c r="G302" s="312"/>
      <x:c r="H302" s="313" t="str">
        <x:f>IF($A302="","",IF($C302="Entrada de efectivo",$G302,0))</x:f>
      </x:c>
      <x:c r="I302" s="313" t="str">
        <x:f>IF($A302="","",IF($C302="Salida de efectivo",$G302,0))</x:f>
      </x:c>
      <x:c r="J302" s="313" t="str">
        <x:f>IF($A302="","",CONFIGURACIÓN!$B$10+SUM($H$6:H302)-SUM($I$6:I302))</x:f>
      </x:c>
      <x:c r="K302" s="311"/>
    </x:row>
    <x:row r="303" ht="20" customHeight="1">
      <x:c r="A303" s="309"/>
      <x:c r="B303" s="310"/>
      <x:c r="C303" s="310"/>
      <x:c r="D303" s="310"/>
      <x:c r="E303" s="310"/>
      <x:c r="F303" s="311"/>
      <x:c r="G303" s="312"/>
      <x:c r="H303" s="313" t="str">
        <x:f>IF($A303="","",IF($C303="Entrada de efectivo",$G303,0))</x:f>
      </x:c>
      <x:c r="I303" s="313" t="str">
        <x:f>IF($A303="","",IF($C303="Salida de efectivo",$G303,0))</x:f>
      </x:c>
      <x:c r="J303" s="313" t="str">
        <x:f>IF($A303="","",CONFIGURACIÓN!$B$10+SUM($H$6:H303)-SUM($I$6:I303))</x:f>
      </x:c>
      <x:c r="K303" s="311"/>
    </x:row>
    <x:row r="304" ht="20" customHeight="1">
      <x:c r="A304" s="309"/>
      <x:c r="B304" s="310"/>
      <x:c r="C304" s="310"/>
      <x:c r="D304" s="310"/>
      <x:c r="E304" s="310"/>
      <x:c r="F304" s="311"/>
      <x:c r="G304" s="312"/>
      <x:c r="H304" s="313" t="str">
        <x:f>IF($A304="","",IF($C304="Entrada de efectivo",$G304,0))</x:f>
      </x:c>
      <x:c r="I304" s="313" t="str">
        <x:f>IF($A304="","",IF($C304="Salida de efectivo",$G304,0))</x:f>
      </x:c>
      <x:c r="J304" s="313" t="str">
        <x:f>IF($A304="","",CONFIGURACIÓN!$B$10+SUM($H$6:H304)-SUM($I$6:I304))</x:f>
      </x:c>
      <x:c r="K304" s="311"/>
    </x:row>
    <x:row r="305" ht="20" customHeight="1">
      <x:c r="A305" s="309"/>
      <x:c r="B305" s="310"/>
      <x:c r="C305" s="310"/>
      <x:c r="D305" s="310"/>
      <x:c r="E305" s="310"/>
      <x:c r="F305" s="311"/>
      <x:c r="G305" s="312"/>
      <x:c r="H305" s="313" t="str">
        <x:f>IF($A305="","",IF($C305="Entrada de efectivo",$G305,0))</x:f>
      </x:c>
      <x:c r="I305" s="313" t="str">
        <x:f>IF($A305="","",IF($C305="Salida de efectivo",$G305,0))</x:f>
      </x:c>
      <x:c r="J305" s="313" t="str">
        <x:f>IF($A305="","",CONFIGURACIÓN!$B$10+SUM($H$6:H305)-SUM($I$6:I305))</x:f>
      </x:c>
      <x:c r="K305" s="311"/>
    </x:row>
    <x:row r="306" ht="20" customHeight="1">
      <x:c r="A306" s="309"/>
      <x:c r="B306" s="310"/>
      <x:c r="C306" s="310"/>
      <x:c r="D306" s="310"/>
      <x:c r="E306" s="310"/>
      <x:c r="F306" s="311"/>
      <x:c r="G306" s="312"/>
      <x:c r="H306" s="313" t="str">
        <x:f>IF($A306="","",IF($C306="Entrada de efectivo",$G306,0))</x:f>
      </x:c>
      <x:c r="I306" s="313" t="str">
        <x:f>IF($A306="","",IF($C306="Salida de efectivo",$G306,0))</x:f>
      </x:c>
      <x:c r="J306" s="313" t="str">
        <x:f>IF($A306="","",CONFIGURACIÓN!$B$10+SUM($H$6:H306)-SUM($I$6:I306))</x:f>
      </x:c>
      <x:c r="K306" s="311"/>
    </x:row>
    <x:row r="307" ht="20" customHeight="1">
      <x:c r="A307" s="309"/>
      <x:c r="B307" s="310"/>
      <x:c r="C307" s="310"/>
      <x:c r="D307" s="310"/>
      <x:c r="E307" s="310"/>
      <x:c r="F307" s="311"/>
      <x:c r="G307" s="312"/>
      <x:c r="H307" s="313" t="str">
        <x:f>IF($A307="","",IF($C307="Entrada de efectivo",$G307,0))</x:f>
      </x:c>
      <x:c r="I307" s="313" t="str">
        <x:f>IF($A307="","",IF($C307="Salida de efectivo",$G307,0))</x:f>
      </x:c>
      <x:c r="J307" s="313" t="str">
        <x:f>IF($A307="","",CONFIGURACIÓN!$B$10+SUM($H$6:H307)-SUM($I$6:I307))</x:f>
      </x:c>
      <x:c r="K307" s="311"/>
    </x:row>
    <x:row r="308" ht="20" customHeight="1">
      <x:c r="A308" s="309"/>
      <x:c r="B308" s="310"/>
      <x:c r="C308" s="310"/>
      <x:c r="D308" s="310"/>
      <x:c r="E308" s="310"/>
      <x:c r="F308" s="311"/>
      <x:c r="G308" s="312"/>
      <x:c r="H308" s="313" t="str">
        <x:f>IF($A308="","",IF($C308="Entrada de efectivo",$G308,0))</x:f>
      </x:c>
      <x:c r="I308" s="313" t="str">
        <x:f>IF($A308="","",IF($C308="Salida de efectivo",$G308,0))</x:f>
      </x:c>
      <x:c r="J308" s="313" t="str">
        <x:f>IF($A308="","",CONFIGURACIÓN!$B$10+SUM($H$6:H308)-SUM($I$6:I308))</x:f>
      </x:c>
      <x:c r="K308" s="311"/>
    </x:row>
    <x:row r="309" ht="20" customHeight="1">
      <x:c r="A309" s="309"/>
      <x:c r="B309" s="310"/>
      <x:c r="C309" s="310"/>
      <x:c r="D309" s="310"/>
      <x:c r="E309" s="310"/>
      <x:c r="F309" s="311"/>
      <x:c r="G309" s="312"/>
      <x:c r="H309" s="313" t="str">
        <x:f>IF($A309="","",IF($C309="Entrada de efectivo",$G309,0))</x:f>
      </x:c>
      <x:c r="I309" s="313" t="str">
        <x:f>IF($A309="","",IF($C309="Salida de efectivo",$G309,0))</x:f>
      </x:c>
      <x:c r="J309" s="313" t="str">
        <x:f>IF($A309="","",CONFIGURACIÓN!$B$10+SUM($H$6:H309)-SUM($I$6:I309))</x:f>
      </x:c>
      <x:c r="K309" s="311"/>
    </x:row>
    <x:row r="310" ht="20" customHeight="1">
      <x:c r="A310" s="309"/>
      <x:c r="B310" s="310"/>
      <x:c r="C310" s="310"/>
      <x:c r="D310" s="310"/>
      <x:c r="E310" s="310"/>
      <x:c r="F310" s="311"/>
      <x:c r="G310" s="312"/>
      <x:c r="H310" s="313" t="str">
        <x:f>IF($A310="","",IF($C310="Entrada de efectivo",$G310,0))</x:f>
      </x:c>
      <x:c r="I310" s="313" t="str">
        <x:f>IF($A310="","",IF($C310="Salida de efectivo",$G310,0))</x:f>
      </x:c>
      <x:c r="J310" s="313" t="str">
        <x:f>IF($A310="","",CONFIGURACIÓN!$B$10+SUM($H$6:H310)-SUM($I$6:I310))</x:f>
      </x:c>
      <x:c r="K310" s="311"/>
    </x:row>
    <x:row r="311" ht="20" customHeight="1">
      <x:c r="A311" s="309"/>
      <x:c r="B311" s="310"/>
      <x:c r="C311" s="310"/>
      <x:c r="D311" s="310"/>
      <x:c r="E311" s="310"/>
      <x:c r="F311" s="311"/>
      <x:c r="G311" s="312"/>
      <x:c r="H311" s="313" t="str">
        <x:f>IF($A311="","",IF($C311="Entrada de efectivo",$G311,0))</x:f>
      </x:c>
      <x:c r="I311" s="313" t="str">
        <x:f>IF($A311="","",IF($C311="Salida de efectivo",$G311,0))</x:f>
      </x:c>
      <x:c r="J311" s="313" t="str">
        <x:f>IF($A311="","",CONFIGURACIÓN!$B$10+SUM($H$6:H311)-SUM($I$6:I311))</x:f>
      </x:c>
      <x:c r="K311" s="311"/>
    </x:row>
    <x:row r="312" ht="20" customHeight="1">
      <x:c r="A312" s="309"/>
      <x:c r="B312" s="310"/>
      <x:c r="C312" s="310"/>
      <x:c r="D312" s="310"/>
      <x:c r="E312" s="310"/>
      <x:c r="F312" s="311"/>
      <x:c r="G312" s="312"/>
      <x:c r="H312" s="313" t="str">
        <x:f>IF($A312="","",IF($C312="Entrada de efectivo",$G312,0))</x:f>
      </x:c>
      <x:c r="I312" s="313" t="str">
        <x:f>IF($A312="","",IF($C312="Salida de efectivo",$G312,0))</x:f>
      </x:c>
      <x:c r="J312" s="313" t="str">
        <x:f>IF($A312="","",CONFIGURACIÓN!$B$10+SUM($H$6:H312)-SUM($I$6:I312))</x:f>
      </x:c>
      <x:c r="K312" s="311"/>
    </x:row>
    <x:row r="313" ht="20" customHeight="1">
      <x:c r="A313" s="309"/>
      <x:c r="B313" s="310"/>
      <x:c r="C313" s="310"/>
      <x:c r="D313" s="310"/>
      <x:c r="E313" s="310"/>
      <x:c r="F313" s="311"/>
      <x:c r="G313" s="312"/>
      <x:c r="H313" s="313" t="str">
        <x:f>IF($A313="","",IF($C313="Entrada de efectivo",$G313,0))</x:f>
      </x:c>
      <x:c r="I313" s="313" t="str">
        <x:f>IF($A313="","",IF($C313="Salida de efectivo",$G313,0))</x:f>
      </x:c>
      <x:c r="J313" s="313" t="str">
        <x:f>IF($A313="","",CONFIGURACIÓN!$B$10+SUM($H$6:H313)-SUM($I$6:I313))</x:f>
      </x:c>
      <x:c r="K313" s="311"/>
    </x:row>
    <x:row r="314" ht="20" customHeight="1">
      <x:c r="A314" s="309"/>
      <x:c r="B314" s="310"/>
      <x:c r="C314" s="310"/>
      <x:c r="D314" s="310"/>
      <x:c r="E314" s="310"/>
      <x:c r="F314" s="311"/>
      <x:c r="G314" s="312"/>
      <x:c r="H314" s="313" t="str">
        <x:f>IF($A314="","",IF($C314="Entrada de efectivo",$G314,0))</x:f>
      </x:c>
      <x:c r="I314" s="313" t="str">
        <x:f>IF($A314="","",IF($C314="Salida de efectivo",$G314,0))</x:f>
      </x:c>
      <x:c r="J314" s="313" t="str">
        <x:f>IF($A314="","",CONFIGURACIÓN!$B$10+SUM($H$6:H314)-SUM($I$6:I314))</x:f>
      </x:c>
      <x:c r="K314" s="311"/>
    </x:row>
    <x:row r="315" ht="20" customHeight="1">
      <x:c r="A315" s="309"/>
      <x:c r="B315" s="310"/>
      <x:c r="C315" s="310"/>
      <x:c r="D315" s="310"/>
      <x:c r="E315" s="310"/>
      <x:c r="F315" s="311"/>
      <x:c r="G315" s="312"/>
      <x:c r="H315" s="313" t="str">
        <x:f>IF($A315="","",IF($C315="Entrada de efectivo",$G315,0))</x:f>
      </x:c>
      <x:c r="I315" s="313" t="str">
        <x:f>IF($A315="","",IF($C315="Salida de efectivo",$G315,0))</x:f>
      </x:c>
      <x:c r="J315" s="313" t="str">
        <x:f>IF($A315="","",CONFIGURACIÓN!$B$10+SUM($H$6:H315)-SUM($I$6:I315))</x:f>
      </x:c>
      <x:c r="K315" s="311"/>
    </x:row>
    <x:row r="316" ht="20" customHeight="1">
      <x:c r="A316" s="309"/>
      <x:c r="B316" s="310"/>
      <x:c r="C316" s="310"/>
      <x:c r="D316" s="310"/>
      <x:c r="E316" s="310"/>
      <x:c r="F316" s="311"/>
      <x:c r="G316" s="312"/>
      <x:c r="H316" s="313" t="str">
        <x:f>IF($A316="","",IF($C316="Entrada de efectivo",$G316,0))</x:f>
      </x:c>
      <x:c r="I316" s="313" t="str">
        <x:f>IF($A316="","",IF($C316="Salida de efectivo",$G316,0))</x:f>
      </x:c>
      <x:c r="J316" s="313" t="str">
        <x:f>IF($A316="","",CONFIGURACIÓN!$B$10+SUM($H$6:H316)-SUM($I$6:I316))</x:f>
      </x:c>
      <x:c r="K316" s="311"/>
    </x:row>
    <x:row r="317" ht="20" customHeight="1">
      <x:c r="A317" s="309"/>
      <x:c r="B317" s="310"/>
      <x:c r="C317" s="310"/>
      <x:c r="D317" s="310"/>
      <x:c r="E317" s="310"/>
      <x:c r="F317" s="311"/>
      <x:c r="G317" s="312"/>
      <x:c r="H317" s="313" t="str">
        <x:f>IF($A317="","",IF($C317="Entrada de efectivo",$G317,0))</x:f>
      </x:c>
      <x:c r="I317" s="313" t="str">
        <x:f>IF($A317="","",IF($C317="Salida de efectivo",$G317,0))</x:f>
      </x:c>
      <x:c r="J317" s="313" t="str">
        <x:f>IF($A317="","",CONFIGURACIÓN!$B$10+SUM($H$6:H317)-SUM($I$6:I317))</x:f>
      </x:c>
      <x:c r="K317" s="311"/>
    </x:row>
    <x:row r="318" ht="20" customHeight="1">
      <x:c r="A318" s="309"/>
      <x:c r="B318" s="310"/>
      <x:c r="C318" s="310"/>
      <x:c r="D318" s="310"/>
      <x:c r="E318" s="310"/>
      <x:c r="F318" s="311"/>
      <x:c r="G318" s="312"/>
      <x:c r="H318" s="313" t="str">
        <x:f>IF($A318="","",IF($C318="Entrada de efectivo",$G318,0))</x:f>
      </x:c>
      <x:c r="I318" s="313" t="str">
        <x:f>IF($A318="","",IF($C318="Salida de efectivo",$G318,0))</x:f>
      </x:c>
      <x:c r="J318" s="313" t="str">
        <x:f>IF($A318="","",CONFIGURACIÓN!$B$10+SUM($H$6:H318)-SUM($I$6:I318))</x:f>
      </x:c>
      <x:c r="K318" s="311"/>
    </x:row>
    <x:row r="319" ht="20" customHeight="1">
      <x:c r="A319" s="309"/>
      <x:c r="B319" s="310"/>
      <x:c r="C319" s="310"/>
      <x:c r="D319" s="310"/>
      <x:c r="E319" s="310"/>
      <x:c r="F319" s="311"/>
      <x:c r="G319" s="312"/>
      <x:c r="H319" s="313" t="str">
        <x:f>IF($A319="","",IF($C319="Entrada de efectivo",$G319,0))</x:f>
      </x:c>
      <x:c r="I319" s="313" t="str">
        <x:f>IF($A319="","",IF($C319="Salida de efectivo",$G319,0))</x:f>
      </x:c>
      <x:c r="J319" s="313" t="str">
        <x:f>IF($A319="","",CONFIGURACIÓN!$B$10+SUM($H$6:H319)-SUM($I$6:I319))</x:f>
      </x:c>
      <x:c r="K319" s="311"/>
    </x:row>
    <x:row r="320" ht="20" customHeight="1">
      <x:c r="A320" s="309"/>
      <x:c r="B320" s="310"/>
      <x:c r="C320" s="310"/>
      <x:c r="D320" s="310"/>
      <x:c r="E320" s="310"/>
      <x:c r="F320" s="311"/>
      <x:c r="G320" s="312"/>
      <x:c r="H320" s="313" t="str">
        <x:f>IF($A320="","",IF($C320="Entrada de efectivo",$G320,0))</x:f>
      </x:c>
      <x:c r="I320" s="313" t="str">
        <x:f>IF($A320="","",IF($C320="Salida de efectivo",$G320,0))</x:f>
      </x:c>
      <x:c r="J320" s="313" t="str">
        <x:f>IF($A320="","",CONFIGURACIÓN!$B$10+SUM($H$6:H320)-SUM($I$6:I320))</x:f>
      </x:c>
      <x:c r="K320" s="311"/>
    </x:row>
    <x:row r="321" ht="20" customHeight="1">
      <x:c r="A321" s="309"/>
      <x:c r="B321" s="310"/>
      <x:c r="C321" s="310"/>
      <x:c r="D321" s="310"/>
      <x:c r="E321" s="310"/>
      <x:c r="F321" s="311"/>
      <x:c r="G321" s="312"/>
      <x:c r="H321" s="313" t="str">
        <x:f>IF($A321="","",IF($C321="Entrada de efectivo",$G321,0))</x:f>
      </x:c>
      <x:c r="I321" s="313" t="str">
        <x:f>IF($A321="","",IF($C321="Salida de efectivo",$G321,0))</x:f>
      </x:c>
      <x:c r="J321" s="313" t="str">
        <x:f>IF($A321="","",CONFIGURACIÓN!$B$10+SUM($H$6:H321)-SUM($I$6:I321))</x:f>
      </x:c>
      <x:c r="K321" s="311"/>
    </x:row>
    <x:row r="322" ht="20" customHeight="1">
      <x:c r="A322" s="309"/>
      <x:c r="B322" s="310"/>
      <x:c r="C322" s="310"/>
      <x:c r="D322" s="310"/>
      <x:c r="E322" s="310"/>
      <x:c r="F322" s="311"/>
      <x:c r="G322" s="312"/>
      <x:c r="H322" s="313" t="str">
        <x:f>IF($A322="","",IF($C322="Entrada de efectivo",$G322,0))</x:f>
      </x:c>
      <x:c r="I322" s="313" t="str">
        <x:f>IF($A322="","",IF($C322="Salida de efectivo",$G322,0))</x:f>
      </x:c>
      <x:c r="J322" s="313" t="str">
        <x:f>IF($A322="","",CONFIGURACIÓN!$B$10+SUM($H$6:H322)-SUM($I$6:I322))</x:f>
      </x:c>
      <x:c r="K322" s="311"/>
    </x:row>
    <x:row r="323" ht="20" customHeight="1">
      <x:c r="A323" s="309"/>
      <x:c r="B323" s="310"/>
      <x:c r="C323" s="310"/>
      <x:c r="D323" s="310"/>
      <x:c r="E323" s="310"/>
      <x:c r="F323" s="311"/>
      <x:c r="G323" s="312"/>
      <x:c r="H323" s="313" t="str">
        <x:f>IF($A323="","",IF($C323="Entrada de efectivo",$G323,0))</x:f>
      </x:c>
      <x:c r="I323" s="313" t="str">
        <x:f>IF($A323="","",IF($C323="Salida de efectivo",$G323,0))</x:f>
      </x:c>
      <x:c r="J323" s="313" t="str">
        <x:f>IF($A323="","",CONFIGURACIÓN!$B$10+SUM($H$6:H323)-SUM($I$6:I323))</x:f>
      </x:c>
      <x:c r="K323" s="311"/>
    </x:row>
    <x:row r="324" ht="20" customHeight="1">
      <x:c r="A324" s="309"/>
      <x:c r="B324" s="310"/>
      <x:c r="C324" s="310"/>
      <x:c r="D324" s="310"/>
      <x:c r="E324" s="310"/>
      <x:c r="F324" s="311"/>
      <x:c r="G324" s="312"/>
      <x:c r="H324" s="313" t="str">
        <x:f>IF($A324="","",IF($C324="Entrada de efectivo",$G324,0))</x:f>
      </x:c>
      <x:c r="I324" s="313" t="str">
        <x:f>IF($A324="","",IF($C324="Salida de efectivo",$G324,0))</x:f>
      </x:c>
      <x:c r="J324" s="313" t="str">
        <x:f>IF($A324="","",CONFIGURACIÓN!$B$10+SUM($H$6:H324)-SUM($I$6:I324))</x:f>
      </x:c>
      <x:c r="K324" s="311"/>
    </x:row>
    <x:row r="325" ht="20" customHeight="1">
      <x:c r="A325" s="309"/>
      <x:c r="B325" s="310"/>
      <x:c r="C325" s="310"/>
      <x:c r="D325" s="310"/>
      <x:c r="E325" s="310"/>
      <x:c r="F325" s="311"/>
      <x:c r="G325" s="312"/>
      <x:c r="H325" s="313" t="str">
        <x:f>IF($A325="","",IF($C325="Entrada de efectivo",$G325,0))</x:f>
      </x:c>
      <x:c r="I325" s="313" t="str">
        <x:f>IF($A325="","",IF($C325="Salida de efectivo",$G325,0))</x:f>
      </x:c>
      <x:c r="J325" s="313" t="str">
        <x:f>IF($A325="","",CONFIGURACIÓN!$B$10+SUM($H$6:H325)-SUM($I$6:I325))</x:f>
      </x:c>
      <x:c r="K325" s="311"/>
    </x:row>
    <x:row r="326" ht="20" customHeight="1">
      <x:c r="A326" s="309"/>
      <x:c r="B326" s="310"/>
      <x:c r="C326" s="310"/>
      <x:c r="D326" s="310"/>
      <x:c r="E326" s="310"/>
      <x:c r="F326" s="311"/>
      <x:c r="G326" s="312"/>
      <x:c r="H326" s="313" t="str">
        <x:f>IF($A326="","",IF($C326="Entrada de efectivo",$G326,0))</x:f>
      </x:c>
      <x:c r="I326" s="313" t="str">
        <x:f>IF($A326="","",IF($C326="Salida de efectivo",$G326,0))</x:f>
      </x:c>
      <x:c r="J326" s="313" t="str">
        <x:f>IF($A326="","",CONFIGURACIÓN!$B$10+SUM($H$6:H326)-SUM($I$6:I326))</x:f>
      </x:c>
      <x:c r="K326" s="311"/>
    </x:row>
    <x:row r="327" ht="20" customHeight="1">
      <x:c r="A327" s="309"/>
      <x:c r="B327" s="310"/>
      <x:c r="C327" s="310"/>
      <x:c r="D327" s="310"/>
      <x:c r="E327" s="310"/>
      <x:c r="F327" s="311"/>
      <x:c r="G327" s="312"/>
      <x:c r="H327" s="313" t="str">
        <x:f>IF($A327="","",IF($C327="Entrada de efectivo",$G327,0))</x:f>
      </x:c>
      <x:c r="I327" s="313" t="str">
        <x:f>IF($A327="","",IF($C327="Salida de efectivo",$G327,0))</x:f>
      </x:c>
      <x:c r="J327" s="313" t="str">
        <x:f>IF($A327="","",CONFIGURACIÓN!$B$10+SUM($H$6:H327)-SUM($I$6:I327))</x:f>
      </x:c>
      <x:c r="K327" s="311"/>
    </x:row>
    <x:row r="328" ht="20" customHeight="1">
      <x:c r="A328" s="309"/>
      <x:c r="B328" s="310"/>
      <x:c r="C328" s="310"/>
      <x:c r="D328" s="310"/>
      <x:c r="E328" s="310"/>
      <x:c r="F328" s="311"/>
      <x:c r="G328" s="312"/>
      <x:c r="H328" s="313" t="str">
        <x:f>IF($A328="","",IF($C328="Entrada de efectivo",$G328,0))</x:f>
      </x:c>
      <x:c r="I328" s="313" t="str">
        <x:f>IF($A328="","",IF($C328="Salida de efectivo",$G328,0))</x:f>
      </x:c>
      <x:c r="J328" s="313" t="str">
        <x:f>IF($A328="","",CONFIGURACIÓN!$B$10+SUM($H$6:H328)-SUM($I$6:I328))</x:f>
      </x:c>
      <x:c r="K328" s="311"/>
    </x:row>
    <x:row r="329" ht="20" customHeight="1">
      <x:c r="A329" s="309"/>
      <x:c r="B329" s="310"/>
      <x:c r="C329" s="310"/>
      <x:c r="D329" s="310"/>
      <x:c r="E329" s="310"/>
      <x:c r="F329" s="311"/>
      <x:c r="G329" s="312"/>
      <x:c r="H329" s="313" t="str">
        <x:f>IF($A329="","",IF($C329="Entrada de efectivo",$G329,0))</x:f>
      </x:c>
      <x:c r="I329" s="313" t="str">
        <x:f>IF($A329="","",IF($C329="Salida de efectivo",$G329,0))</x:f>
      </x:c>
      <x:c r="J329" s="313" t="str">
        <x:f>IF($A329="","",CONFIGURACIÓN!$B$10+SUM($H$6:H329)-SUM($I$6:I329))</x:f>
      </x:c>
      <x:c r="K329" s="311"/>
    </x:row>
    <x:row r="330" ht="20" customHeight="1">
      <x:c r="A330" s="309"/>
      <x:c r="B330" s="310"/>
      <x:c r="C330" s="310"/>
      <x:c r="D330" s="310"/>
      <x:c r="E330" s="310"/>
      <x:c r="F330" s="311"/>
      <x:c r="G330" s="312"/>
      <x:c r="H330" s="313" t="str">
        <x:f>IF($A330="","",IF($C330="Entrada de efectivo",$G330,0))</x:f>
      </x:c>
      <x:c r="I330" s="313" t="str">
        <x:f>IF($A330="","",IF($C330="Salida de efectivo",$G330,0))</x:f>
      </x:c>
      <x:c r="J330" s="313" t="str">
        <x:f>IF($A330="","",CONFIGURACIÓN!$B$10+SUM($H$6:H330)-SUM($I$6:I330))</x:f>
      </x:c>
      <x:c r="K330" s="311"/>
    </x:row>
    <x:row r="331" ht="20" customHeight="1">
      <x:c r="A331" s="309"/>
      <x:c r="B331" s="310"/>
      <x:c r="C331" s="310"/>
      <x:c r="D331" s="310"/>
      <x:c r="E331" s="310"/>
      <x:c r="F331" s="311"/>
      <x:c r="G331" s="312"/>
      <x:c r="H331" s="313" t="str">
        <x:f>IF($A331="","",IF($C331="Entrada de efectivo",$G331,0))</x:f>
      </x:c>
      <x:c r="I331" s="313" t="str">
        <x:f>IF($A331="","",IF($C331="Salida de efectivo",$G331,0))</x:f>
      </x:c>
      <x:c r="J331" s="313" t="str">
        <x:f>IF($A331="","",CONFIGURACIÓN!$B$10+SUM($H$6:H331)-SUM($I$6:I331))</x:f>
      </x:c>
      <x:c r="K331" s="311"/>
    </x:row>
    <x:row r="332" ht="20" customHeight="1">
      <x:c r="A332" s="309"/>
      <x:c r="B332" s="310"/>
      <x:c r="C332" s="310"/>
      <x:c r="D332" s="310"/>
      <x:c r="E332" s="310"/>
      <x:c r="F332" s="311"/>
      <x:c r="G332" s="312"/>
      <x:c r="H332" s="313" t="str">
        <x:f>IF($A332="","",IF($C332="Entrada de efectivo",$G332,0))</x:f>
      </x:c>
      <x:c r="I332" s="313" t="str">
        <x:f>IF($A332="","",IF($C332="Salida de efectivo",$G332,0))</x:f>
      </x:c>
      <x:c r="J332" s="313" t="str">
        <x:f>IF($A332="","",CONFIGURACIÓN!$B$10+SUM($H$6:H332)-SUM($I$6:I332))</x:f>
      </x:c>
      <x:c r="K332" s="311"/>
    </x:row>
    <x:row r="333" ht="20" customHeight="1">
      <x:c r="A333" s="309"/>
      <x:c r="B333" s="310"/>
      <x:c r="C333" s="310"/>
      <x:c r="D333" s="310"/>
      <x:c r="E333" s="310"/>
      <x:c r="F333" s="311"/>
      <x:c r="G333" s="312"/>
      <x:c r="H333" s="313" t="str">
        <x:f>IF($A333="","",IF($C333="Entrada de efectivo",$G333,0))</x:f>
      </x:c>
      <x:c r="I333" s="313" t="str">
        <x:f>IF($A333="","",IF($C333="Salida de efectivo",$G333,0))</x:f>
      </x:c>
      <x:c r="J333" s="313" t="str">
        <x:f>IF($A333="","",CONFIGURACIÓN!$B$10+SUM($H$6:H333)-SUM($I$6:I333))</x:f>
      </x:c>
      <x:c r="K333" s="311"/>
    </x:row>
    <x:row r="334" ht="20" customHeight="1">
      <x:c r="A334" s="309"/>
      <x:c r="B334" s="310"/>
      <x:c r="C334" s="310"/>
      <x:c r="D334" s="310"/>
      <x:c r="E334" s="310"/>
      <x:c r="F334" s="311"/>
      <x:c r="G334" s="312"/>
      <x:c r="H334" s="313" t="str">
        <x:f>IF($A334="","",IF($C334="Entrada de efectivo",$G334,0))</x:f>
      </x:c>
      <x:c r="I334" s="313" t="str">
        <x:f>IF($A334="","",IF($C334="Salida de efectivo",$G334,0))</x:f>
      </x:c>
      <x:c r="J334" s="313" t="str">
        <x:f>IF($A334="","",CONFIGURACIÓN!$B$10+SUM($H$6:H334)-SUM($I$6:I334))</x:f>
      </x:c>
      <x:c r="K334" s="311"/>
    </x:row>
    <x:row r="335" ht="20" customHeight="1">
      <x:c r="A335" s="309"/>
      <x:c r="B335" s="310"/>
      <x:c r="C335" s="310"/>
      <x:c r="D335" s="310"/>
      <x:c r="E335" s="310"/>
      <x:c r="F335" s="311"/>
      <x:c r="G335" s="312"/>
      <x:c r="H335" s="313" t="str">
        <x:f>IF($A335="","",IF($C335="Entrada de efectivo",$G335,0))</x:f>
      </x:c>
      <x:c r="I335" s="313" t="str">
        <x:f>IF($A335="","",IF($C335="Salida de efectivo",$G335,0))</x:f>
      </x:c>
      <x:c r="J335" s="313" t="str">
        <x:f>IF($A335="","",CONFIGURACIÓN!$B$10+SUM($H$6:H335)-SUM($I$6:I335))</x:f>
      </x:c>
      <x:c r="K335" s="311"/>
    </x:row>
    <x:row r="336" ht="20" customHeight="1">
      <x:c r="A336" s="309"/>
      <x:c r="B336" s="310"/>
      <x:c r="C336" s="310"/>
      <x:c r="D336" s="310"/>
      <x:c r="E336" s="310"/>
      <x:c r="F336" s="311"/>
      <x:c r="G336" s="312"/>
      <x:c r="H336" s="313" t="str">
        <x:f>IF($A336="","",IF($C336="Entrada de efectivo",$G336,0))</x:f>
      </x:c>
      <x:c r="I336" s="313" t="str">
        <x:f>IF($A336="","",IF($C336="Salida de efectivo",$G336,0))</x:f>
      </x:c>
      <x:c r="J336" s="313" t="str">
        <x:f>IF($A336="","",CONFIGURACIÓN!$B$10+SUM($H$6:H336)-SUM($I$6:I336))</x:f>
      </x:c>
      <x:c r="K336" s="311"/>
    </x:row>
    <x:row r="337" ht="20" customHeight="1">
      <x:c r="A337" s="309"/>
      <x:c r="B337" s="310"/>
      <x:c r="C337" s="310"/>
      <x:c r="D337" s="310"/>
      <x:c r="E337" s="310"/>
      <x:c r="F337" s="311"/>
      <x:c r="G337" s="312"/>
      <x:c r="H337" s="313" t="str">
        <x:f>IF($A337="","",IF($C337="Entrada de efectivo",$G337,0))</x:f>
      </x:c>
      <x:c r="I337" s="313" t="str">
        <x:f>IF($A337="","",IF($C337="Salida de efectivo",$G337,0))</x:f>
      </x:c>
      <x:c r="J337" s="313" t="str">
        <x:f>IF($A337="","",CONFIGURACIÓN!$B$10+SUM($H$6:H337)-SUM($I$6:I337))</x:f>
      </x:c>
      <x:c r="K337" s="311"/>
    </x:row>
    <x:row r="338" ht="20" customHeight="1">
      <x:c r="A338" s="309"/>
      <x:c r="B338" s="310"/>
      <x:c r="C338" s="310"/>
      <x:c r="D338" s="310"/>
      <x:c r="E338" s="310"/>
      <x:c r="F338" s="311"/>
      <x:c r="G338" s="312"/>
      <x:c r="H338" s="313" t="str">
        <x:f>IF($A338="","",IF($C338="Entrada de efectivo",$G338,0))</x:f>
      </x:c>
      <x:c r="I338" s="313" t="str">
        <x:f>IF($A338="","",IF($C338="Salida de efectivo",$G338,0))</x:f>
      </x:c>
      <x:c r="J338" s="313" t="str">
        <x:f>IF($A338="","",CONFIGURACIÓN!$B$10+SUM($H$6:H338)-SUM($I$6:I338))</x:f>
      </x:c>
      <x:c r="K338" s="311"/>
    </x:row>
    <x:row r="339" ht="20" customHeight="1">
      <x:c r="A339" s="309"/>
      <x:c r="B339" s="310"/>
      <x:c r="C339" s="310"/>
      <x:c r="D339" s="310"/>
      <x:c r="E339" s="310"/>
      <x:c r="F339" s="311"/>
      <x:c r="G339" s="312"/>
      <x:c r="H339" s="313" t="str">
        <x:f>IF($A339="","",IF($C339="Entrada de efectivo",$G339,0))</x:f>
      </x:c>
      <x:c r="I339" s="313" t="str">
        <x:f>IF($A339="","",IF($C339="Salida de efectivo",$G339,0))</x:f>
      </x:c>
      <x:c r="J339" s="313" t="str">
        <x:f>IF($A339="","",CONFIGURACIÓN!$B$10+SUM($H$6:H339)-SUM($I$6:I339))</x:f>
      </x:c>
      <x:c r="K339" s="311"/>
    </x:row>
    <x:row r="340" ht="20" customHeight="1">
      <x:c r="A340" s="309"/>
      <x:c r="B340" s="310"/>
      <x:c r="C340" s="310"/>
      <x:c r="D340" s="310"/>
      <x:c r="E340" s="310"/>
      <x:c r="F340" s="311"/>
      <x:c r="G340" s="312"/>
      <x:c r="H340" s="313" t="str">
        <x:f>IF($A340="","",IF($C340="Entrada de efectivo",$G340,0))</x:f>
      </x:c>
      <x:c r="I340" s="313" t="str">
        <x:f>IF($A340="","",IF($C340="Salida de efectivo",$G340,0))</x:f>
      </x:c>
      <x:c r="J340" s="313" t="str">
        <x:f>IF($A340="","",CONFIGURACIÓN!$B$10+SUM($H$6:H340)-SUM($I$6:I340))</x:f>
      </x:c>
      <x:c r="K340" s="311"/>
    </x:row>
    <x:row r="341" ht="20" customHeight="1">
      <x:c r="A341" s="309"/>
      <x:c r="B341" s="310"/>
      <x:c r="C341" s="310"/>
      <x:c r="D341" s="310"/>
      <x:c r="E341" s="310"/>
      <x:c r="F341" s="311"/>
      <x:c r="G341" s="312"/>
      <x:c r="H341" s="313" t="str">
        <x:f>IF($A341="","",IF($C341="Entrada de efectivo",$G341,0))</x:f>
      </x:c>
      <x:c r="I341" s="313" t="str">
        <x:f>IF($A341="","",IF($C341="Salida de efectivo",$G341,0))</x:f>
      </x:c>
      <x:c r="J341" s="313" t="str">
        <x:f>IF($A341="","",CONFIGURACIÓN!$B$10+SUM($H$6:H341)-SUM($I$6:I341))</x:f>
      </x:c>
      <x:c r="K341" s="311"/>
    </x:row>
    <x:row r="342" ht="20" customHeight="1">
      <x:c r="A342" s="309"/>
      <x:c r="B342" s="310"/>
      <x:c r="C342" s="310"/>
      <x:c r="D342" s="310"/>
      <x:c r="E342" s="310"/>
      <x:c r="F342" s="311"/>
      <x:c r="G342" s="312"/>
      <x:c r="H342" s="313" t="str">
        <x:f>IF($A342="","",IF($C342="Entrada de efectivo",$G342,0))</x:f>
      </x:c>
      <x:c r="I342" s="313" t="str">
        <x:f>IF($A342="","",IF($C342="Salida de efectivo",$G342,0))</x:f>
      </x:c>
      <x:c r="J342" s="313" t="str">
        <x:f>IF($A342="","",CONFIGURACIÓN!$B$10+SUM($H$6:H342)-SUM($I$6:I342))</x:f>
      </x:c>
      <x:c r="K342" s="311"/>
    </x:row>
    <x:row r="343" ht="20" customHeight="1">
      <x:c r="A343" s="309"/>
      <x:c r="B343" s="310"/>
      <x:c r="C343" s="310"/>
      <x:c r="D343" s="310"/>
      <x:c r="E343" s="310"/>
      <x:c r="F343" s="311"/>
      <x:c r="G343" s="312"/>
      <x:c r="H343" s="313" t="str">
        <x:f>IF($A343="","",IF($C343="Entrada de efectivo",$G343,0))</x:f>
      </x:c>
      <x:c r="I343" s="313" t="str">
        <x:f>IF($A343="","",IF($C343="Salida de efectivo",$G343,0))</x:f>
      </x:c>
      <x:c r="J343" s="313" t="str">
        <x:f>IF($A343="","",CONFIGURACIÓN!$B$10+SUM($H$6:H343)-SUM($I$6:I343))</x:f>
      </x:c>
      <x:c r="K343" s="311"/>
    </x:row>
    <x:row r="344" ht="20" customHeight="1">
      <x:c r="A344" s="309"/>
      <x:c r="B344" s="310"/>
      <x:c r="C344" s="310"/>
      <x:c r="D344" s="310"/>
      <x:c r="E344" s="310"/>
      <x:c r="F344" s="311"/>
      <x:c r="G344" s="312"/>
      <x:c r="H344" s="313" t="str">
        <x:f>IF($A344="","",IF($C344="Entrada de efectivo",$G344,0))</x:f>
      </x:c>
      <x:c r="I344" s="313" t="str">
        <x:f>IF($A344="","",IF($C344="Salida de efectivo",$G344,0))</x:f>
      </x:c>
      <x:c r="J344" s="313" t="str">
        <x:f>IF($A344="","",CONFIGURACIÓN!$B$10+SUM($H$6:H344)-SUM($I$6:I344))</x:f>
      </x:c>
      <x:c r="K344" s="311"/>
    </x:row>
    <x:row r="345" ht="20" customHeight="1">
      <x:c r="A345" s="309"/>
      <x:c r="B345" s="310"/>
      <x:c r="C345" s="310"/>
      <x:c r="D345" s="310"/>
      <x:c r="E345" s="310"/>
      <x:c r="F345" s="311"/>
      <x:c r="G345" s="312"/>
      <x:c r="H345" s="313" t="str">
        <x:f>IF($A345="","",IF($C345="Entrada de efectivo",$G345,0))</x:f>
      </x:c>
      <x:c r="I345" s="313" t="str">
        <x:f>IF($A345="","",IF($C345="Salida de efectivo",$G345,0))</x:f>
      </x:c>
      <x:c r="J345" s="313" t="str">
        <x:f>IF($A345="","",CONFIGURACIÓN!$B$10+SUM($H$6:H345)-SUM($I$6:I345))</x:f>
      </x:c>
      <x:c r="K345" s="311"/>
    </x:row>
    <x:row r="346" ht="20" customHeight="1">
      <x:c r="A346" s="309"/>
      <x:c r="B346" s="310"/>
      <x:c r="C346" s="310"/>
      <x:c r="D346" s="310"/>
      <x:c r="E346" s="310"/>
      <x:c r="F346" s="311"/>
      <x:c r="G346" s="312"/>
      <x:c r="H346" s="313" t="str">
        <x:f>IF($A346="","",IF($C346="Entrada de efectivo",$G346,0))</x:f>
      </x:c>
      <x:c r="I346" s="313" t="str">
        <x:f>IF($A346="","",IF($C346="Salida de efectivo",$G346,0))</x:f>
      </x:c>
      <x:c r="J346" s="313" t="str">
        <x:f>IF($A346="","",CONFIGURACIÓN!$B$10+SUM($H$6:H346)-SUM($I$6:I346))</x:f>
      </x:c>
      <x:c r="K346" s="311"/>
    </x:row>
    <x:row r="347" ht="20" customHeight="1">
      <x:c r="A347" s="309"/>
      <x:c r="B347" s="310"/>
      <x:c r="C347" s="310"/>
      <x:c r="D347" s="310"/>
      <x:c r="E347" s="310"/>
      <x:c r="F347" s="311"/>
      <x:c r="G347" s="312"/>
      <x:c r="H347" s="313" t="str">
        <x:f>IF($A347="","",IF($C347="Entrada de efectivo",$G347,0))</x:f>
      </x:c>
      <x:c r="I347" s="313" t="str">
        <x:f>IF($A347="","",IF($C347="Salida de efectivo",$G347,0))</x:f>
      </x:c>
      <x:c r="J347" s="313" t="str">
        <x:f>IF($A347="","",CONFIGURACIÓN!$B$10+SUM($H$6:H347)-SUM($I$6:I347))</x:f>
      </x:c>
      <x:c r="K347" s="311"/>
    </x:row>
    <x:row r="348" ht="20" customHeight="1">
      <x:c r="A348" s="309"/>
      <x:c r="B348" s="310"/>
      <x:c r="C348" s="310"/>
      <x:c r="D348" s="310"/>
      <x:c r="E348" s="310"/>
      <x:c r="F348" s="311"/>
      <x:c r="G348" s="312"/>
      <x:c r="H348" s="313" t="str">
        <x:f>IF($A348="","",IF($C348="Entrada de efectivo",$G348,0))</x:f>
      </x:c>
      <x:c r="I348" s="313" t="str">
        <x:f>IF($A348="","",IF($C348="Salida de efectivo",$G348,0))</x:f>
      </x:c>
      <x:c r="J348" s="313" t="str">
        <x:f>IF($A348="","",CONFIGURACIÓN!$B$10+SUM($H$6:H348)-SUM($I$6:I348))</x:f>
      </x:c>
      <x:c r="K348" s="311"/>
    </x:row>
    <x:row r="349" ht="20" customHeight="1">
      <x:c r="A349" s="309"/>
      <x:c r="B349" s="310"/>
      <x:c r="C349" s="310"/>
      <x:c r="D349" s="310"/>
      <x:c r="E349" s="310"/>
      <x:c r="F349" s="311"/>
      <x:c r="G349" s="312"/>
      <x:c r="H349" s="313" t="str">
        <x:f>IF($A349="","",IF($C349="Entrada de efectivo",$G349,0))</x:f>
      </x:c>
      <x:c r="I349" s="313" t="str">
        <x:f>IF($A349="","",IF($C349="Salida de efectivo",$G349,0))</x:f>
      </x:c>
      <x:c r="J349" s="313" t="str">
        <x:f>IF($A349="","",CONFIGURACIÓN!$B$10+SUM($H$6:H349)-SUM($I$6:I349))</x:f>
      </x:c>
      <x:c r="K349" s="311"/>
    </x:row>
    <x:row r="350" ht="20" customHeight="1">
      <x:c r="A350" s="309"/>
      <x:c r="B350" s="310"/>
      <x:c r="C350" s="310"/>
      <x:c r="D350" s="310"/>
      <x:c r="E350" s="310"/>
      <x:c r="F350" s="311"/>
      <x:c r="G350" s="312"/>
      <x:c r="H350" s="313" t="str">
        <x:f>IF($A350="","",IF($C350="Entrada de efectivo",$G350,0))</x:f>
      </x:c>
      <x:c r="I350" s="313" t="str">
        <x:f>IF($A350="","",IF($C350="Salida de efectivo",$G350,0))</x:f>
      </x:c>
      <x:c r="J350" s="313" t="str">
        <x:f>IF($A350="","",CONFIGURACIÓN!$B$10+SUM($H$6:H350)-SUM($I$6:I350))</x:f>
      </x:c>
      <x:c r="K350" s="311"/>
    </x:row>
    <x:row r="351" ht="20" customHeight="1">
      <x:c r="A351" s="309"/>
      <x:c r="B351" s="310"/>
      <x:c r="C351" s="310"/>
      <x:c r="D351" s="310"/>
      <x:c r="E351" s="310"/>
      <x:c r="F351" s="311"/>
      <x:c r="G351" s="312"/>
      <x:c r="H351" s="313" t="str">
        <x:f>IF($A351="","",IF($C351="Entrada de efectivo",$G351,0))</x:f>
      </x:c>
      <x:c r="I351" s="313" t="str">
        <x:f>IF($A351="","",IF($C351="Salida de efectivo",$G351,0))</x:f>
      </x:c>
      <x:c r="J351" s="313" t="str">
        <x:f>IF($A351="","",CONFIGURACIÓN!$B$10+SUM($H$6:H351)-SUM($I$6:I351))</x:f>
      </x:c>
      <x:c r="K351" s="311"/>
    </x:row>
    <x:row r="352" ht="20" customHeight="1">
      <x:c r="A352" s="309"/>
      <x:c r="B352" s="310"/>
      <x:c r="C352" s="310"/>
      <x:c r="D352" s="310"/>
      <x:c r="E352" s="310"/>
      <x:c r="F352" s="311"/>
      <x:c r="G352" s="312"/>
      <x:c r="H352" s="313" t="str">
        <x:f>IF($A352="","",IF($C352="Entrada de efectivo",$G352,0))</x:f>
      </x:c>
      <x:c r="I352" s="313" t="str">
        <x:f>IF($A352="","",IF($C352="Salida de efectivo",$G352,0))</x:f>
      </x:c>
      <x:c r="J352" s="313" t="str">
        <x:f>IF($A352="","",CONFIGURACIÓN!$B$10+SUM($H$6:H352)-SUM($I$6:I352))</x:f>
      </x:c>
      <x:c r="K352" s="311"/>
    </x:row>
    <x:row r="353" ht="20" customHeight="1">
      <x:c r="A353" s="309"/>
      <x:c r="B353" s="310"/>
      <x:c r="C353" s="310"/>
      <x:c r="D353" s="310"/>
      <x:c r="E353" s="310"/>
      <x:c r="F353" s="311"/>
      <x:c r="G353" s="312"/>
      <x:c r="H353" s="313" t="str">
        <x:f>IF($A353="","",IF($C353="Entrada de efectivo",$G353,0))</x:f>
      </x:c>
      <x:c r="I353" s="313" t="str">
        <x:f>IF($A353="","",IF($C353="Salida de efectivo",$G353,0))</x:f>
      </x:c>
      <x:c r="J353" s="313" t="str">
        <x:f>IF($A353="","",CONFIGURACIÓN!$B$10+SUM($H$6:H353)-SUM($I$6:I353))</x:f>
      </x:c>
      <x:c r="K353" s="311"/>
    </x:row>
    <x:row r="354" ht="20" customHeight="1">
      <x:c r="A354" s="309"/>
      <x:c r="B354" s="310"/>
      <x:c r="C354" s="310"/>
      <x:c r="D354" s="310"/>
      <x:c r="E354" s="310"/>
      <x:c r="F354" s="311"/>
      <x:c r="G354" s="312"/>
      <x:c r="H354" s="313" t="str">
        <x:f>IF($A354="","",IF($C354="Entrada de efectivo",$G354,0))</x:f>
      </x:c>
      <x:c r="I354" s="313" t="str">
        <x:f>IF($A354="","",IF($C354="Salida de efectivo",$G354,0))</x:f>
      </x:c>
      <x:c r="J354" s="313" t="str">
        <x:f>IF($A354="","",CONFIGURACIÓN!$B$10+SUM($H$6:H354)-SUM($I$6:I354))</x:f>
      </x:c>
      <x:c r="K354" s="311"/>
    </x:row>
    <x:row r="355" ht="20" customHeight="1">
      <x:c r="A355" s="309"/>
      <x:c r="B355" s="310"/>
      <x:c r="C355" s="310"/>
      <x:c r="D355" s="310"/>
      <x:c r="E355" s="310"/>
      <x:c r="F355" s="311"/>
      <x:c r="G355" s="312"/>
      <x:c r="H355" s="313" t="str">
        <x:f>IF($A355="","",IF($C355="Entrada de efectivo",$G355,0))</x:f>
      </x:c>
      <x:c r="I355" s="313" t="str">
        <x:f>IF($A355="","",IF($C355="Salida de efectivo",$G355,0))</x:f>
      </x:c>
      <x:c r="J355" s="313" t="str">
        <x:f>IF($A355="","",CONFIGURACIÓN!$B$10+SUM($H$6:H355)-SUM($I$6:I355))</x:f>
      </x:c>
      <x:c r="K355" s="311"/>
    </x:row>
    <x:row r="356" ht="20" customHeight="1">
      <x:c r="A356" s="309"/>
      <x:c r="B356" s="310"/>
      <x:c r="C356" s="310"/>
      <x:c r="D356" s="310"/>
      <x:c r="E356" s="310"/>
      <x:c r="F356" s="311"/>
      <x:c r="G356" s="312"/>
      <x:c r="H356" s="313" t="str">
        <x:f>IF($A356="","",IF($C356="Entrada de efectivo",$G356,0))</x:f>
      </x:c>
      <x:c r="I356" s="313" t="str">
        <x:f>IF($A356="","",IF($C356="Salida de efectivo",$G356,0))</x:f>
      </x:c>
      <x:c r="J356" s="313" t="str">
        <x:f>IF($A356="","",CONFIGURACIÓN!$B$10+SUM($H$6:H356)-SUM($I$6:I356))</x:f>
      </x:c>
      <x:c r="K356" s="311"/>
    </x:row>
    <x:row r="357" ht="20" customHeight="1">
      <x:c r="A357" s="309"/>
      <x:c r="B357" s="310"/>
      <x:c r="C357" s="310"/>
      <x:c r="D357" s="310"/>
      <x:c r="E357" s="310"/>
      <x:c r="F357" s="311"/>
      <x:c r="G357" s="312"/>
      <x:c r="H357" s="313" t="str">
        <x:f>IF($A357="","",IF($C357="Entrada de efectivo",$G357,0))</x:f>
      </x:c>
      <x:c r="I357" s="313" t="str">
        <x:f>IF($A357="","",IF($C357="Salida de efectivo",$G357,0))</x:f>
      </x:c>
      <x:c r="J357" s="313" t="str">
        <x:f>IF($A357="","",CONFIGURACIÓN!$B$10+SUM($H$6:H357)-SUM($I$6:I357))</x:f>
      </x:c>
      <x:c r="K357" s="311"/>
    </x:row>
    <x:row r="358" ht="20" customHeight="1">
      <x:c r="A358" s="309"/>
      <x:c r="B358" s="310"/>
      <x:c r="C358" s="310"/>
      <x:c r="D358" s="310"/>
      <x:c r="E358" s="310"/>
      <x:c r="F358" s="311"/>
      <x:c r="G358" s="312"/>
      <x:c r="H358" s="313" t="str">
        <x:f>IF($A358="","",IF($C358="Entrada de efectivo",$G358,0))</x:f>
      </x:c>
      <x:c r="I358" s="313" t="str">
        <x:f>IF($A358="","",IF($C358="Salida de efectivo",$G358,0))</x:f>
      </x:c>
      <x:c r="J358" s="313" t="str">
        <x:f>IF($A358="","",CONFIGURACIÓN!$B$10+SUM($H$6:H358)-SUM($I$6:I358))</x:f>
      </x:c>
      <x:c r="K358" s="311"/>
    </x:row>
    <x:row r="359" ht="20" customHeight="1">
      <x:c r="A359" s="309"/>
      <x:c r="B359" s="310"/>
      <x:c r="C359" s="310"/>
      <x:c r="D359" s="310"/>
      <x:c r="E359" s="310"/>
      <x:c r="F359" s="311"/>
      <x:c r="G359" s="312"/>
      <x:c r="H359" s="313" t="str">
        <x:f>IF($A359="","",IF($C359="Entrada de efectivo",$G359,0))</x:f>
      </x:c>
      <x:c r="I359" s="313" t="str">
        <x:f>IF($A359="","",IF($C359="Salida de efectivo",$G359,0))</x:f>
      </x:c>
      <x:c r="J359" s="313" t="str">
        <x:f>IF($A359="","",CONFIGURACIÓN!$B$10+SUM($H$6:H359)-SUM($I$6:I359))</x:f>
      </x:c>
      <x:c r="K359" s="311"/>
    </x:row>
    <x:row r="360" ht="20" customHeight="1">
      <x:c r="A360" s="309"/>
      <x:c r="B360" s="310"/>
      <x:c r="C360" s="310"/>
      <x:c r="D360" s="310"/>
      <x:c r="E360" s="310"/>
      <x:c r="F360" s="311"/>
      <x:c r="G360" s="312"/>
      <x:c r="H360" s="313" t="str">
        <x:f>IF($A360="","",IF($C360="Entrada de efectivo",$G360,0))</x:f>
      </x:c>
      <x:c r="I360" s="313" t="str">
        <x:f>IF($A360="","",IF($C360="Salida de efectivo",$G360,0))</x:f>
      </x:c>
      <x:c r="J360" s="313" t="str">
        <x:f>IF($A360="","",CONFIGURACIÓN!$B$10+SUM($H$6:H360)-SUM($I$6:I360))</x:f>
      </x:c>
      <x:c r="K360" s="311"/>
    </x:row>
    <x:row r="361" ht="20" customHeight="1">
      <x:c r="A361" s="309"/>
      <x:c r="B361" s="310"/>
      <x:c r="C361" s="310"/>
      <x:c r="D361" s="310"/>
      <x:c r="E361" s="310"/>
      <x:c r="F361" s="311"/>
      <x:c r="G361" s="312"/>
      <x:c r="H361" s="313" t="str">
        <x:f>IF($A361="","",IF($C361="Entrada de efectivo",$G361,0))</x:f>
      </x:c>
      <x:c r="I361" s="313" t="str">
        <x:f>IF($A361="","",IF($C361="Salida de efectivo",$G361,0))</x:f>
      </x:c>
      <x:c r="J361" s="313" t="str">
        <x:f>IF($A361="","",CONFIGURACIÓN!$B$10+SUM($H$6:H361)-SUM($I$6:I361))</x:f>
      </x:c>
      <x:c r="K361" s="311"/>
    </x:row>
    <x:row r="362" ht="20" customHeight="1">
      <x:c r="A362" s="309"/>
      <x:c r="B362" s="310"/>
      <x:c r="C362" s="310"/>
      <x:c r="D362" s="310"/>
      <x:c r="E362" s="310"/>
      <x:c r="F362" s="311"/>
      <x:c r="G362" s="312"/>
      <x:c r="H362" s="313" t="str">
        <x:f>IF($A362="","",IF($C362="Entrada de efectivo",$G362,0))</x:f>
      </x:c>
      <x:c r="I362" s="313" t="str">
        <x:f>IF($A362="","",IF($C362="Salida de efectivo",$G362,0))</x:f>
      </x:c>
      <x:c r="J362" s="313" t="str">
        <x:f>IF($A362="","",CONFIGURACIÓN!$B$10+SUM($H$6:H362)-SUM($I$6:I362))</x:f>
      </x:c>
      <x:c r="K362" s="311"/>
    </x:row>
    <x:row r="363" ht="20" customHeight="1">
      <x:c r="A363" s="309"/>
      <x:c r="B363" s="310"/>
      <x:c r="C363" s="310"/>
      <x:c r="D363" s="310"/>
      <x:c r="E363" s="310"/>
      <x:c r="F363" s="311"/>
      <x:c r="G363" s="312"/>
      <x:c r="H363" s="313" t="str">
        <x:f>IF($A363="","",IF($C363="Entrada de efectivo",$G363,0))</x:f>
      </x:c>
      <x:c r="I363" s="313" t="str">
        <x:f>IF($A363="","",IF($C363="Salida de efectivo",$G363,0))</x:f>
      </x:c>
      <x:c r="J363" s="313" t="str">
        <x:f>IF($A363="","",CONFIGURACIÓN!$B$10+SUM($H$6:H363)-SUM($I$6:I363))</x:f>
      </x:c>
      <x:c r="K363" s="311"/>
    </x:row>
    <x:row r="364" ht="20" customHeight="1">
      <x:c r="A364" s="309"/>
      <x:c r="B364" s="310"/>
      <x:c r="C364" s="310"/>
      <x:c r="D364" s="310"/>
      <x:c r="E364" s="310"/>
      <x:c r="F364" s="311"/>
      <x:c r="G364" s="312"/>
      <x:c r="H364" s="313" t="str">
        <x:f>IF($A364="","",IF($C364="Entrada de efectivo",$G364,0))</x:f>
      </x:c>
      <x:c r="I364" s="313" t="str">
        <x:f>IF($A364="","",IF($C364="Salida de efectivo",$G364,0))</x:f>
      </x:c>
      <x:c r="J364" s="313" t="str">
        <x:f>IF($A364="","",CONFIGURACIÓN!$B$10+SUM($H$6:H364)-SUM($I$6:I364))</x:f>
      </x:c>
      <x:c r="K364" s="311"/>
    </x:row>
    <x:row r="365" ht="20" customHeight="1">
      <x:c r="A365" s="309"/>
      <x:c r="B365" s="310"/>
      <x:c r="C365" s="310"/>
      <x:c r="D365" s="310"/>
      <x:c r="E365" s="310"/>
      <x:c r="F365" s="311"/>
      <x:c r="G365" s="312"/>
      <x:c r="H365" s="313" t="str">
        <x:f>IF($A365="","",IF($C365="Entrada de efectivo",$G365,0))</x:f>
      </x:c>
      <x:c r="I365" s="313" t="str">
        <x:f>IF($A365="","",IF($C365="Salida de efectivo",$G365,0))</x:f>
      </x:c>
      <x:c r="J365" s="313" t="str">
        <x:f>IF($A365="","",CONFIGURACIÓN!$B$10+SUM($H$6:H365)-SUM($I$6:I365))</x:f>
      </x:c>
      <x:c r="K365" s="311"/>
    </x:row>
    <x:row r="366" ht="20" customHeight="1">
      <x:c r="A366" s="309"/>
      <x:c r="B366" s="310"/>
      <x:c r="C366" s="310"/>
      <x:c r="D366" s="310"/>
      <x:c r="E366" s="310"/>
      <x:c r="F366" s="311"/>
      <x:c r="G366" s="312"/>
      <x:c r="H366" s="313" t="str">
        <x:f>IF($A366="","",IF($C366="Entrada de efectivo",$G366,0))</x:f>
      </x:c>
      <x:c r="I366" s="313" t="str">
        <x:f>IF($A366="","",IF($C366="Salida de efectivo",$G366,0))</x:f>
      </x:c>
      <x:c r="J366" s="313" t="str">
        <x:f>IF($A366="","",CONFIGURACIÓN!$B$10+SUM($H$6:H366)-SUM($I$6:I366))</x:f>
      </x:c>
      <x:c r="K366" s="311"/>
    </x:row>
    <x:row r="367" ht="20" customHeight="1">
      <x:c r="A367" s="309"/>
      <x:c r="B367" s="310"/>
      <x:c r="C367" s="310"/>
      <x:c r="D367" s="310"/>
      <x:c r="E367" s="310"/>
      <x:c r="F367" s="311"/>
      <x:c r="G367" s="312"/>
      <x:c r="H367" s="313" t="str">
        <x:f>IF($A367="","",IF($C367="Entrada de efectivo",$G367,0))</x:f>
      </x:c>
      <x:c r="I367" s="313" t="str">
        <x:f>IF($A367="","",IF($C367="Salida de efectivo",$G367,0))</x:f>
      </x:c>
      <x:c r="J367" s="313" t="str">
        <x:f>IF($A367="","",CONFIGURACIÓN!$B$10+SUM($H$6:H367)-SUM($I$6:I367))</x:f>
      </x:c>
      <x:c r="K367" s="311"/>
    </x:row>
    <x:row r="368" ht="20" customHeight="1">
      <x:c r="A368" s="309"/>
      <x:c r="B368" s="310"/>
      <x:c r="C368" s="310"/>
      <x:c r="D368" s="310"/>
      <x:c r="E368" s="310"/>
      <x:c r="F368" s="311"/>
      <x:c r="G368" s="312"/>
      <x:c r="H368" s="313" t="str">
        <x:f>IF($A368="","",IF($C368="Entrada de efectivo",$G368,0))</x:f>
      </x:c>
      <x:c r="I368" s="313" t="str">
        <x:f>IF($A368="","",IF($C368="Salida de efectivo",$G368,0))</x:f>
      </x:c>
      <x:c r="J368" s="313" t="str">
        <x:f>IF($A368="","",CONFIGURACIÓN!$B$10+SUM($H$6:H368)-SUM($I$6:I368))</x:f>
      </x:c>
      <x:c r="K368" s="311"/>
    </x:row>
    <x:row r="369" ht="20" customHeight="1">
      <x:c r="A369" s="309"/>
      <x:c r="B369" s="310"/>
      <x:c r="C369" s="310"/>
      <x:c r="D369" s="310"/>
      <x:c r="E369" s="310"/>
      <x:c r="F369" s="311"/>
      <x:c r="G369" s="312"/>
      <x:c r="H369" s="313" t="str">
        <x:f>IF($A369="","",IF($C369="Entrada de efectivo",$G369,0))</x:f>
      </x:c>
      <x:c r="I369" s="313" t="str">
        <x:f>IF($A369="","",IF($C369="Salida de efectivo",$G369,0))</x:f>
      </x:c>
      <x:c r="J369" s="313" t="str">
        <x:f>IF($A369="","",CONFIGURACIÓN!$B$10+SUM($H$6:H369)-SUM($I$6:I369))</x:f>
      </x:c>
      <x:c r="K369" s="311"/>
    </x:row>
    <x:row r="370" ht="20" customHeight="1">
      <x:c r="A370" s="309"/>
      <x:c r="B370" s="310"/>
      <x:c r="C370" s="310"/>
      <x:c r="D370" s="310"/>
      <x:c r="E370" s="310"/>
      <x:c r="F370" s="311"/>
      <x:c r="G370" s="312"/>
      <x:c r="H370" s="313" t="str">
        <x:f>IF($A370="","",IF($C370="Entrada de efectivo",$G370,0))</x:f>
      </x:c>
      <x:c r="I370" s="313" t="str">
        <x:f>IF($A370="","",IF($C370="Salida de efectivo",$G370,0))</x:f>
      </x:c>
      <x:c r="J370" s="313" t="str">
        <x:f>IF($A370="","",CONFIGURACIÓN!$B$10+SUM($H$6:H370)-SUM($I$6:I370))</x:f>
      </x:c>
      <x:c r="K370" s="311"/>
    </x:row>
    <x:row r="371" ht="20" customHeight="1">
      <x:c r="A371" s="309"/>
      <x:c r="B371" s="310"/>
      <x:c r="C371" s="310"/>
      <x:c r="D371" s="310"/>
      <x:c r="E371" s="310"/>
      <x:c r="F371" s="311"/>
      <x:c r="G371" s="312"/>
      <x:c r="H371" s="313" t="str">
        <x:f>IF($A371="","",IF($C371="Entrada de efectivo",$G371,0))</x:f>
      </x:c>
      <x:c r="I371" s="313" t="str">
        <x:f>IF($A371="","",IF($C371="Salida de efectivo",$G371,0))</x:f>
      </x:c>
      <x:c r="J371" s="313" t="str">
        <x:f>IF($A371="","",CONFIGURACIÓN!$B$10+SUM($H$6:H371)-SUM($I$6:I371))</x:f>
      </x:c>
      <x:c r="K371" s="311"/>
    </x:row>
    <x:row r="372" ht="20" customHeight="1">
      <x:c r="A372" s="309"/>
      <x:c r="B372" s="310"/>
      <x:c r="C372" s="310"/>
      <x:c r="D372" s="310"/>
      <x:c r="E372" s="310"/>
      <x:c r="F372" s="311"/>
      <x:c r="G372" s="312"/>
      <x:c r="H372" s="313" t="str">
        <x:f>IF($A372="","",IF($C372="Entrada de efectivo",$G372,0))</x:f>
      </x:c>
      <x:c r="I372" s="313" t="str">
        <x:f>IF($A372="","",IF($C372="Salida de efectivo",$G372,0))</x:f>
      </x:c>
      <x:c r="J372" s="313" t="str">
        <x:f>IF($A372="","",CONFIGURACIÓN!$B$10+SUM($H$6:H372)-SUM($I$6:I372))</x:f>
      </x:c>
      <x:c r="K372" s="311"/>
    </x:row>
    <x:row r="373" ht="20" customHeight="1">
      <x:c r="A373" s="309"/>
      <x:c r="B373" s="310"/>
      <x:c r="C373" s="310"/>
      <x:c r="D373" s="310"/>
      <x:c r="E373" s="310"/>
      <x:c r="F373" s="311"/>
      <x:c r="G373" s="312"/>
      <x:c r="H373" s="313" t="str">
        <x:f>IF($A373="","",IF($C373="Entrada de efectivo",$G373,0))</x:f>
      </x:c>
      <x:c r="I373" s="313" t="str">
        <x:f>IF($A373="","",IF($C373="Salida de efectivo",$G373,0))</x:f>
      </x:c>
      <x:c r="J373" s="313" t="str">
        <x:f>IF($A373="","",CONFIGURACIÓN!$B$10+SUM($H$6:H373)-SUM($I$6:I373))</x:f>
      </x:c>
      <x:c r="K373" s="311"/>
    </x:row>
    <x:row r="374" ht="20" customHeight="1">
      <x:c r="A374" s="309"/>
      <x:c r="B374" s="310"/>
      <x:c r="C374" s="310"/>
      <x:c r="D374" s="310"/>
      <x:c r="E374" s="310"/>
      <x:c r="F374" s="311"/>
      <x:c r="G374" s="312"/>
      <x:c r="H374" s="313" t="str">
        <x:f>IF($A374="","",IF($C374="Entrada de efectivo",$G374,0))</x:f>
      </x:c>
      <x:c r="I374" s="313" t="str">
        <x:f>IF($A374="","",IF($C374="Salida de efectivo",$G374,0))</x:f>
      </x:c>
      <x:c r="J374" s="313" t="str">
        <x:f>IF($A374="","",CONFIGURACIÓN!$B$10+SUM($H$6:H374)-SUM($I$6:I374))</x:f>
      </x:c>
      <x:c r="K374" s="311"/>
    </x:row>
    <x:row r="375" ht="20" customHeight="1">
      <x:c r="A375" s="309"/>
      <x:c r="B375" s="310"/>
      <x:c r="C375" s="310"/>
      <x:c r="D375" s="310"/>
      <x:c r="E375" s="310"/>
      <x:c r="F375" s="311"/>
      <x:c r="G375" s="312"/>
      <x:c r="H375" s="313" t="str">
        <x:f>IF($A375="","",IF($C375="Entrada de efectivo",$G375,0))</x:f>
      </x:c>
      <x:c r="I375" s="313" t="str">
        <x:f>IF($A375="","",IF($C375="Salida de efectivo",$G375,0))</x:f>
      </x:c>
      <x:c r="J375" s="313" t="str">
        <x:f>IF($A375="","",CONFIGURACIÓN!$B$10+SUM($H$6:H375)-SUM($I$6:I375))</x:f>
      </x:c>
      <x:c r="K375" s="311"/>
    </x:row>
    <x:row r="376" ht="20" customHeight="1">
      <x:c r="A376" s="309"/>
      <x:c r="B376" s="310"/>
      <x:c r="C376" s="310"/>
      <x:c r="D376" s="310"/>
      <x:c r="E376" s="310"/>
      <x:c r="F376" s="311"/>
      <x:c r="G376" s="312"/>
      <x:c r="H376" s="313" t="str">
        <x:f>IF($A376="","",IF($C376="Entrada de efectivo",$G376,0))</x:f>
      </x:c>
      <x:c r="I376" s="313" t="str">
        <x:f>IF($A376="","",IF($C376="Salida de efectivo",$G376,0))</x:f>
      </x:c>
      <x:c r="J376" s="313" t="str">
        <x:f>IF($A376="","",CONFIGURACIÓN!$B$10+SUM($H$6:H376)-SUM($I$6:I376))</x:f>
      </x:c>
      <x:c r="K376" s="311"/>
    </x:row>
    <x:row r="377" ht="20" customHeight="1">
      <x:c r="A377" s="309"/>
      <x:c r="B377" s="310"/>
      <x:c r="C377" s="310"/>
      <x:c r="D377" s="310"/>
      <x:c r="E377" s="310"/>
      <x:c r="F377" s="311"/>
      <x:c r="G377" s="312"/>
      <x:c r="H377" s="313" t="str">
        <x:f>IF($A377="","",IF($C377="Entrada de efectivo",$G377,0))</x:f>
      </x:c>
      <x:c r="I377" s="313" t="str">
        <x:f>IF($A377="","",IF($C377="Salida de efectivo",$G377,0))</x:f>
      </x:c>
      <x:c r="J377" s="313" t="str">
        <x:f>IF($A377="","",CONFIGURACIÓN!$B$10+SUM($H$6:H377)-SUM($I$6:I377))</x:f>
      </x:c>
      <x:c r="K377" s="311"/>
    </x:row>
    <x:row r="378" ht="20" customHeight="1">
      <x:c r="A378" s="309"/>
      <x:c r="B378" s="310"/>
      <x:c r="C378" s="310"/>
      <x:c r="D378" s="310"/>
      <x:c r="E378" s="310"/>
      <x:c r="F378" s="311"/>
      <x:c r="G378" s="312"/>
      <x:c r="H378" s="313" t="str">
        <x:f>IF($A378="","",IF($C378="Entrada de efectivo",$G378,0))</x:f>
      </x:c>
      <x:c r="I378" s="313" t="str">
        <x:f>IF($A378="","",IF($C378="Salida de efectivo",$G378,0))</x:f>
      </x:c>
      <x:c r="J378" s="313" t="str">
        <x:f>IF($A378="","",CONFIGURACIÓN!$B$10+SUM($H$6:H378)-SUM($I$6:I378))</x:f>
      </x:c>
      <x:c r="K378" s="311"/>
    </x:row>
    <x:row r="379" ht="20" customHeight="1">
      <x:c r="A379" s="309"/>
      <x:c r="B379" s="310"/>
      <x:c r="C379" s="310"/>
      <x:c r="D379" s="310"/>
      <x:c r="E379" s="310"/>
      <x:c r="F379" s="311"/>
      <x:c r="G379" s="312"/>
      <x:c r="H379" s="313" t="str">
        <x:f>IF($A379="","",IF($C379="Entrada de efectivo",$G379,0))</x:f>
      </x:c>
      <x:c r="I379" s="313" t="str">
        <x:f>IF($A379="","",IF($C379="Salida de efectivo",$G379,0))</x:f>
      </x:c>
      <x:c r="J379" s="313" t="str">
        <x:f>IF($A379="","",CONFIGURACIÓN!$B$10+SUM($H$6:H379)-SUM($I$6:I379))</x:f>
      </x:c>
      <x:c r="K379" s="311"/>
    </x:row>
    <x:row r="380" ht="20" customHeight="1">
      <x:c r="A380" s="309"/>
      <x:c r="B380" s="310"/>
      <x:c r="C380" s="310"/>
      <x:c r="D380" s="310"/>
      <x:c r="E380" s="310"/>
      <x:c r="F380" s="311"/>
      <x:c r="G380" s="312"/>
      <x:c r="H380" s="313" t="str">
        <x:f>IF($A380="","",IF($C380="Entrada de efectivo",$G380,0))</x:f>
      </x:c>
      <x:c r="I380" s="313" t="str">
        <x:f>IF($A380="","",IF($C380="Salida de efectivo",$G380,0))</x:f>
      </x:c>
      <x:c r="J380" s="313" t="str">
        <x:f>IF($A380="","",CONFIGURACIÓN!$B$10+SUM($H$6:H380)-SUM($I$6:I380))</x:f>
      </x:c>
      <x:c r="K380" s="311"/>
    </x:row>
    <x:row r="381" ht="20" customHeight="1">
      <x:c r="A381" s="309"/>
      <x:c r="B381" s="310"/>
      <x:c r="C381" s="310"/>
      <x:c r="D381" s="310"/>
      <x:c r="E381" s="310"/>
      <x:c r="F381" s="311"/>
      <x:c r="G381" s="312"/>
      <x:c r="H381" s="313" t="str">
        <x:f>IF($A381="","",IF($C381="Entrada de efectivo",$G381,0))</x:f>
      </x:c>
      <x:c r="I381" s="313" t="str">
        <x:f>IF($A381="","",IF($C381="Salida de efectivo",$G381,0))</x:f>
      </x:c>
      <x:c r="J381" s="313" t="str">
        <x:f>IF($A381="","",CONFIGURACIÓN!$B$10+SUM($H$6:H381)-SUM($I$6:I381))</x:f>
      </x:c>
      <x:c r="K381" s="311"/>
    </x:row>
    <x:row r="382" ht="20" customHeight="1">
      <x:c r="A382" s="309"/>
      <x:c r="B382" s="310"/>
      <x:c r="C382" s="310"/>
      <x:c r="D382" s="310"/>
      <x:c r="E382" s="310"/>
      <x:c r="F382" s="311"/>
      <x:c r="G382" s="312"/>
      <x:c r="H382" s="313" t="str">
        <x:f>IF($A382="","",IF($C382="Entrada de efectivo",$G382,0))</x:f>
      </x:c>
      <x:c r="I382" s="313" t="str">
        <x:f>IF($A382="","",IF($C382="Salida de efectivo",$G382,0))</x:f>
      </x:c>
      <x:c r="J382" s="313" t="str">
        <x:f>IF($A382="","",CONFIGURACIÓN!$B$10+SUM($H$6:H382)-SUM($I$6:I382))</x:f>
      </x:c>
      <x:c r="K382" s="311"/>
    </x:row>
    <x:row r="383" ht="20" customHeight="1">
      <x:c r="A383" s="309"/>
      <x:c r="B383" s="310"/>
      <x:c r="C383" s="310"/>
      <x:c r="D383" s="310"/>
      <x:c r="E383" s="310"/>
      <x:c r="F383" s="311"/>
      <x:c r="G383" s="312"/>
      <x:c r="H383" s="313" t="str">
        <x:f>IF($A383="","",IF($C383="Entrada de efectivo",$G383,0))</x:f>
      </x:c>
      <x:c r="I383" s="313" t="str">
        <x:f>IF($A383="","",IF($C383="Salida de efectivo",$G383,0))</x:f>
      </x:c>
      <x:c r="J383" s="313" t="str">
        <x:f>IF($A383="","",CONFIGURACIÓN!$B$10+SUM($H$6:H383)-SUM($I$6:I383))</x:f>
      </x:c>
      <x:c r="K383" s="311"/>
    </x:row>
    <x:row r="384" ht="20" customHeight="1">
      <x:c r="A384" s="309"/>
      <x:c r="B384" s="310"/>
      <x:c r="C384" s="310"/>
      <x:c r="D384" s="310"/>
      <x:c r="E384" s="310"/>
      <x:c r="F384" s="311"/>
      <x:c r="G384" s="312"/>
      <x:c r="H384" s="313" t="str">
        <x:f>IF($A384="","",IF($C384="Entrada de efectivo",$G384,0))</x:f>
      </x:c>
      <x:c r="I384" s="313" t="str">
        <x:f>IF($A384="","",IF($C384="Salida de efectivo",$G384,0))</x:f>
      </x:c>
      <x:c r="J384" s="313" t="str">
        <x:f>IF($A384="","",CONFIGURACIÓN!$B$10+SUM($H$6:H384)-SUM($I$6:I384))</x:f>
      </x:c>
      <x:c r="K384" s="311"/>
    </x:row>
    <x:row r="385" ht="20" customHeight="1">
      <x:c r="A385" s="309"/>
      <x:c r="B385" s="310"/>
      <x:c r="C385" s="310"/>
      <x:c r="D385" s="310"/>
      <x:c r="E385" s="310"/>
      <x:c r="F385" s="311"/>
      <x:c r="G385" s="312"/>
      <x:c r="H385" s="313" t="str">
        <x:f>IF($A385="","",IF($C385="Entrada de efectivo",$G385,0))</x:f>
      </x:c>
      <x:c r="I385" s="313" t="str">
        <x:f>IF($A385="","",IF($C385="Salida de efectivo",$G385,0))</x:f>
      </x:c>
      <x:c r="J385" s="313" t="str">
        <x:f>IF($A385="","",CONFIGURACIÓN!$B$10+SUM($H$6:H385)-SUM($I$6:I385))</x:f>
      </x:c>
      <x:c r="K385" s="311"/>
    </x:row>
    <x:row r="386" ht="20" customHeight="1">
      <x:c r="A386" s="309"/>
      <x:c r="B386" s="310"/>
      <x:c r="C386" s="310"/>
      <x:c r="D386" s="310"/>
      <x:c r="E386" s="310"/>
      <x:c r="F386" s="311"/>
      <x:c r="G386" s="312"/>
      <x:c r="H386" s="313" t="str">
        <x:f>IF($A386="","",IF($C386="Entrada de efectivo",$G386,0))</x:f>
      </x:c>
      <x:c r="I386" s="313" t="str">
        <x:f>IF($A386="","",IF($C386="Salida de efectivo",$G386,0))</x:f>
      </x:c>
      <x:c r="J386" s="313" t="str">
        <x:f>IF($A386="","",CONFIGURACIÓN!$B$10+SUM($H$6:H386)-SUM($I$6:I386))</x:f>
      </x:c>
      <x:c r="K386" s="311"/>
    </x:row>
    <x:row r="387" ht="20" customHeight="1">
      <x:c r="A387" s="309"/>
      <x:c r="B387" s="310"/>
      <x:c r="C387" s="310"/>
      <x:c r="D387" s="310"/>
      <x:c r="E387" s="310"/>
      <x:c r="F387" s="311"/>
      <x:c r="G387" s="312"/>
      <x:c r="H387" s="313" t="str">
        <x:f>IF($A387="","",IF($C387="Entrada de efectivo",$G387,0))</x:f>
      </x:c>
      <x:c r="I387" s="313" t="str">
        <x:f>IF($A387="","",IF($C387="Salida de efectivo",$G387,0))</x:f>
      </x:c>
      <x:c r="J387" s="313" t="str">
        <x:f>IF($A387="","",CONFIGURACIÓN!$B$10+SUM($H$6:H387)-SUM($I$6:I387))</x:f>
      </x:c>
      <x:c r="K387" s="311"/>
    </x:row>
    <x:row r="388" ht="20" customHeight="1">
      <x:c r="A388" s="309"/>
      <x:c r="B388" s="310"/>
      <x:c r="C388" s="310"/>
      <x:c r="D388" s="310"/>
      <x:c r="E388" s="310"/>
      <x:c r="F388" s="311"/>
      <x:c r="G388" s="312"/>
      <x:c r="H388" s="313" t="str">
        <x:f>IF($A388="","",IF($C388="Entrada de efectivo",$G388,0))</x:f>
      </x:c>
      <x:c r="I388" s="313" t="str">
        <x:f>IF($A388="","",IF($C388="Salida de efectivo",$G388,0))</x:f>
      </x:c>
      <x:c r="J388" s="313" t="str">
        <x:f>IF($A388="","",CONFIGURACIÓN!$B$10+SUM($H$6:H388)-SUM($I$6:I388))</x:f>
      </x:c>
      <x:c r="K388" s="311"/>
    </x:row>
    <x:row r="389" ht="20" customHeight="1">
      <x:c r="A389" s="309"/>
      <x:c r="B389" s="310"/>
      <x:c r="C389" s="310"/>
      <x:c r="D389" s="310"/>
      <x:c r="E389" s="310"/>
      <x:c r="F389" s="311"/>
      <x:c r="G389" s="312"/>
      <x:c r="H389" s="313" t="str">
        <x:f>IF($A389="","",IF($C389="Entrada de efectivo",$G389,0))</x:f>
      </x:c>
      <x:c r="I389" s="313" t="str">
        <x:f>IF($A389="","",IF($C389="Salida de efectivo",$G389,0))</x:f>
      </x:c>
      <x:c r="J389" s="313" t="str">
        <x:f>IF($A389="","",CONFIGURACIÓN!$B$10+SUM($H$6:H389)-SUM($I$6:I389))</x:f>
      </x:c>
      <x:c r="K389" s="311"/>
    </x:row>
    <x:row r="390" ht="20" customHeight="1">
      <x:c r="A390" s="309"/>
      <x:c r="B390" s="310"/>
      <x:c r="C390" s="310"/>
      <x:c r="D390" s="310"/>
      <x:c r="E390" s="310"/>
      <x:c r="F390" s="311"/>
      <x:c r="G390" s="312"/>
      <x:c r="H390" s="313" t="str">
        <x:f>IF($A390="","",IF($C390="Entrada de efectivo",$G390,0))</x:f>
      </x:c>
      <x:c r="I390" s="313" t="str">
        <x:f>IF($A390="","",IF($C390="Salida de efectivo",$G390,0))</x:f>
      </x:c>
      <x:c r="J390" s="313" t="str">
        <x:f>IF($A390="","",CONFIGURACIÓN!$B$10+SUM($H$6:H390)-SUM($I$6:I390))</x:f>
      </x:c>
      <x:c r="K390" s="311"/>
    </x:row>
    <x:row r="391" ht="20" customHeight="1">
      <x:c r="A391" s="309"/>
      <x:c r="B391" s="310"/>
      <x:c r="C391" s="310"/>
      <x:c r="D391" s="310"/>
      <x:c r="E391" s="310"/>
      <x:c r="F391" s="311"/>
      <x:c r="G391" s="312"/>
      <x:c r="H391" s="313" t="str">
        <x:f>IF($A391="","",IF($C391="Entrada de efectivo",$G391,0))</x:f>
      </x:c>
      <x:c r="I391" s="313" t="str">
        <x:f>IF($A391="","",IF($C391="Salida de efectivo",$G391,0))</x:f>
      </x:c>
      <x:c r="J391" s="313" t="str">
        <x:f>IF($A391="","",CONFIGURACIÓN!$B$10+SUM($H$6:H391)-SUM($I$6:I391))</x:f>
      </x:c>
      <x:c r="K391" s="311"/>
    </x:row>
    <x:row r="392" ht="20" customHeight="1">
      <x:c r="A392" s="309"/>
      <x:c r="B392" s="310"/>
      <x:c r="C392" s="310"/>
      <x:c r="D392" s="310"/>
      <x:c r="E392" s="310"/>
      <x:c r="F392" s="311"/>
      <x:c r="G392" s="312"/>
      <x:c r="H392" s="313" t="str">
        <x:f>IF($A392="","",IF($C392="Entrada de efectivo",$G392,0))</x:f>
      </x:c>
      <x:c r="I392" s="313" t="str">
        <x:f>IF($A392="","",IF($C392="Salida de efectivo",$G392,0))</x:f>
      </x:c>
      <x:c r="J392" s="313" t="str">
        <x:f>IF($A392="","",CONFIGURACIÓN!$B$10+SUM($H$6:H392)-SUM($I$6:I392))</x:f>
      </x:c>
      <x:c r="K392" s="311"/>
    </x:row>
    <x:row r="393" ht="20" customHeight="1">
      <x:c r="A393" s="309"/>
      <x:c r="B393" s="310"/>
      <x:c r="C393" s="310"/>
      <x:c r="D393" s="310"/>
      <x:c r="E393" s="310"/>
      <x:c r="F393" s="311"/>
      <x:c r="G393" s="312"/>
      <x:c r="H393" s="313" t="str">
        <x:f>IF($A393="","",IF($C393="Entrada de efectivo",$G393,0))</x:f>
      </x:c>
      <x:c r="I393" s="313" t="str">
        <x:f>IF($A393="","",IF($C393="Salida de efectivo",$G393,0))</x:f>
      </x:c>
      <x:c r="J393" s="313" t="str">
        <x:f>IF($A393="","",CONFIGURACIÓN!$B$10+SUM($H$6:H393)-SUM($I$6:I393))</x:f>
      </x:c>
      <x:c r="K393" s="311"/>
    </x:row>
    <x:row r="394" ht="20" customHeight="1">
      <x:c r="A394" s="309"/>
      <x:c r="B394" s="310"/>
      <x:c r="C394" s="310"/>
      <x:c r="D394" s="310"/>
      <x:c r="E394" s="310"/>
      <x:c r="F394" s="311"/>
      <x:c r="G394" s="312"/>
      <x:c r="H394" s="313" t="str">
        <x:f>IF($A394="","",IF($C394="Entrada de efectivo",$G394,0))</x:f>
      </x:c>
      <x:c r="I394" s="313" t="str">
        <x:f>IF($A394="","",IF($C394="Salida de efectivo",$G394,0))</x:f>
      </x:c>
      <x:c r="J394" s="313" t="str">
        <x:f>IF($A394="","",CONFIGURACIÓN!$B$10+SUM($H$6:H394)-SUM($I$6:I394))</x:f>
      </x:c>
      <x:c r="K394" s="311"/>
    </x:row>
    <x:row r="395" ht="20" customHeight="1">
      <x:c r="A395" s="309"/>
      <x:c r="B395" s="310"/>
      <x:c r="C395" s="310"/>
      <x:c r="D395" s="310"/>
      <x:c r="E395" s="310"/>
      <x:c r="F395" s="311"/>
      <x:c r="G395" s="312"/>
      <x:c r="H395" s="313" t="str">
        <x:f>IF($A395="","",IF($C395="Entrada de efectivo",$G395,0))</x:f>
      </x:c>
      <x:c r="I395" s="313" t="str">
        <x:f>IF($A395="","",IF($C395="Salida de efectivo",$G395,0))</x:f>
      </x:c>
      <x:c r="J395" s="313" t="str">
        <x:f>IF($A395="","",CONFIGURACIÓN!$B$10+SUM($H$6:H395)-SUM($I$6:I395))</x:f>
      </x:c>
      <x:c r="K395" s="311"/>
    </x:row>
    <x:row r="396" ht="20" customHeight="1">
      <x:c r="A396" s="309"/>
      <x:c r="B396" s="310"/>
      <x:c r="C396" s="310"/>
      <x:c r="D396" s="310"/>
      <x:c r="E396" s="310"/>
      <x:c r="F396" s="311"/>
      <x:c r="G396" s="312"/>
      <x:c r="H396" s="313" t="str">
        <x:f>IF($A396="","",IF($C396="Entrada de efectivo",$G396,0))</x:f>
      </x:c>
      <x:c r="I396" s="313" t="str">
        <x:f>IF($A396="","",IF($C396="Salida de efectivo",$G396,0))</x:f>
      </x:c>
      <x:c r="J396" s="313" t="str">
        <x:f>IF($A396="","",CONFIGURACIÓN!$B$10+SUM($H$6:H396)-SUM($I$6:I396))</x:f>
      </x:c>
      <x:c r="K396" s="311"/>
    </x:row>
    <x:row r="397" ht="20" customHeight="1">
      <x:c r="A397" s="309"/>
      <x:c r="B397" s="310"/>
      <x:c r="C397" s="310"/>
      <x:c r="D397" s="310"/>
      <x:c r="E397" s="310"/>
      <x:c r="F397" s="311"/>
      <x:c r="G397" s="312"/>
      <x:c r="H397" s="313" t="str">
        <x:f>IF($A397="","",IF($C397="Entrada de efectivo",$G397,0))</x:f>
      </x:c>
      <x:c r="I397" s="313" t="str">
        <x:f>IF($A397="","",IF($C397="Salida de efectivo",$G397,0))</x:f>
      </x:c>
      <x:c r="J397" s="313" t="str">
        <x:f>IF($A397="","",CONFIGURACIÓN!$B$10+SUM($H$6:H397)-SUM($I$6:I397))</x:f>
      </x:c>
      <x:c r="K397" s="311"/>
    </x:row>
    <x:row r="398" ht="20" customHeight="1">
      <x:c r="A398" s="309"/>
      <x:c r="B398" s="310"/>
      <x:c r="C398" s="310"/>
      <x:c r="D398" s="310"/>
      <x:c r="E398" s="310"/>
      <x:c r="F398" s="311"/>
      <x:c r="G398" s="312"/>
      <x:c r="H398" s="313" t="str">
        <x:f>IF($A398="","",IF($C398="Entrada de efectivo",$G398,0))</x:f>
      </x:c>
      <x:c r="I398" s="313" t="str">
        <x:f>IF($A398="","",IF($C398="Salida de efectivo",$G398,0))</x:f>
      </x:c>
      <x:c r="J398" s="313" t="str">
        <x:f>IF($A398="","",CONFIGURACIÓN!$B$10+SUM($H$6:H398)-SUM($I$6:I398))</x:f>
      </x:c>
      <x:c r="K398" s="311"/>
    </x:row>
    <x:row r="399" ht="20" customHeight="1">
      <x:c r="A399" s="309"/>
      <x:c r="B399" s="310"/>
      <x:c r="C399" s="310"/>
      <x:c r="D399" s="310"/>
      <x:c r="E399" s="310"/>
      <x:c r="F399" s="311"/>
      <x:c r="G399" s="312"/>
      <x:c r="H399" s="313" t="str">
        <x:f>IF($A399="","",IF($C399="Entrada de efectivo",$G399,0))</x:f>
      </x:c>
      <x:c r="I399" s="313" t="str">
        <x:f>IF($A399="","",IF($C399="Salida de efectivo",$G399,0))</x:f>
      </x:c>
      <x:c r="J399" s="313" t="str">
        <x:f>IF($A399="","",CONFIGURACIÓN!$B$10+SUM($H$6:H399)-SUM($I$6:I399))</x:f>
      </x:c>
      <x:c r="K399" s="311"/>
    </x:row>
    <x:row r="400" ht="20" customHeight="1">
      <x:c r="A400" s="309"/>
      <x:c r="B400" s="310"/>
      <x:c r="C400" s="310"/>
      <x:c r="D400" s="310"/>
      <x:c r="E400" s="310"/>
      <x:c r="F400" s="311"/>
      <x:c r="G400" s="312"/>
      <x:c r="H400" s="313" t="str">
        <x:f>IF($A400="","",IF($C400="Entrada de efectivo",$G400,0))</x:f>
      </x:c>
      <x:c r="I400" s="313" t="str">
        <x:f>IF($A400="","",IF($C400="Salida de efectivo",$G400,0))</x:f>
      </x:c>
      <x:c r="J400" s="313" t="str">
        <x:f>IF($A400="","",CONFIGURACIÓN!$B$10+SUM($H$6:H400)-SUM($I$6:I400))</x:f>
      </x:c>
      <x:c r="K400" s="311"/>
    </x:row>
    <x:row r="401" ht="20" customHeight="1">
      <x:c r="A401" s="309"/>
      <x:c r="B401" s="310"/>
      <x:c r="C401" s="310"/>
      <x:c r="D401" s="310"/>
      <x:c r="E401" s="310"/>
      <x:c r="F401" s="311"/>
      <x:c r="G401" s="312"/>
      <x:c r="H401" s="313" t="str">
        <x:f>IF($A401="","",IF($C401="Entrada de efectivo",$G401,0))</x:f>
      </x:c>
      <x:c r="I401" s="313" t="str">
        <x:f>IF($A401="","",IF($C401="Salida de efectivo",$G401,0))</x:f>
      </x:c>
      <x:c r="J401" s="313" t="str">
        <x:f>IF($A401="","",CONFIGURACIÓN!$B$10+SUM($H$6:H401)-SUM($I$6:I401))</x:f>
      </x:c>
      <x:c r="K401" s="311"/>
    </x:row>
    <x:row r="402" ht="20" customHeight="1">
      <x:c r="A402" s="309"/>
      <x:c r="B402" s="310"/>
      <x:c r="C402" s="310"/>
      <x:c r="D402" s="310"/>
      <x:c r="E402" s="310"/>
      <x:c r="F402" s="311"/>
      <x:c r="G402" s="312"/>
      <x:c r="H402" s="313" t="str">
        <x:f>IF($A402="","",IF($C402="Entrada de efectivo",$G402,0))</x:f>
      </x:c>
      <x:c r="I402" s="313" t="str">
        <x:f>IF($A402="","",IF($C402="Salida de efectivo",$G402,0))</x:f>
      </x:c>
      <x:c r="J402" s="313" t="str">
        <x:f>IF($A402="","",CONFIGURACIÓN!$B$10+SUM($H$6:H402)-SUM($I$6:I402))</x:f>
      </x:c>
      <x:c r="K402" s="311"/>
    </x:row>
    <x:row r="403" ht="20" customHeight="1">
      <x:c r="A403" s="309"/>
      <x:c r="B403" s="310"/>
      <x:c r="C403" s="310"/>
      <x:c r="D403" s="310"/>
      <x:c r="E403" s="310"/>
      <x:c r="F403" s="311"/>
      <x:c r="G403" s="312"/>
      <x:c r="H403" s="313" t="str">
        <x:f>IF($A403="","",IF($C403="Entrada de efectivo",$G403,0))</x:f>
      </x:c>
      <x:c r="I403" s="313" t="str">
        <x:f>IF($A403="","",IF($C403="Salida de efectivo",$G403,0))</x:f>
      </x:c>
      <x:c r="J403" s="313" t="str">
        <x:f>IF($A403="","",CONFIGURACIÓN!$B$10+SUM($H$6:H403)-SUM($I$6:I403))</x:f>
      </x:c>
      <x:c r="K403" s="311"/>
    </x:row>
    <x:row r="404" ht="20" customHeight="1">
      <x:c r="A404" s="309"/>
      <x:c r="B404" s="310"/>
      <x:c r="C404" s="310"/>
      <x:c r="D404" s="310"/>
      <x:c r="E404" s="310"/>
      <x:c r="F404" s="311"/>
      <x:c r="G404" s="312"/>
      <x:c r="H404" s="313" t="str">
        <x:f>IF($A404="","",IF($C404="Entrada de efectivo",$G404,0))</x:f>
      </x:c>
      <x:c r="I404" s="313" t="str">
        <x:f>IF($A404="","",IF($C404="Salida de efectivo",$G404,0))</x:f>
      </x:c>
      <x:c r="J404" s="313" t="str">
        <x:f>IF($A404="","",CONFIGURACIÓN!$B$10+SUM($H$6:H404)-SUM($I$6:I404))</x:f>
      </x:c>
      <x:c r="K404" s="311"/>
    </x:row>
    <x:row r="405" ht="20" customHeight="1">
      <x:c r="A405" s="309"/>
      <x:c r="B405" s="310"/>
      <x:c r="C405" s="310"/>
      <x:c r="D405" s="310"/>
      <x:c r="E405" s="310"/>
      <x:c r="F405" s="311"/>
      <x:c r="G405" s="312"/>
      <x:c r="H405" s="313" t="str">
        <x:f>IF($A405="","",IF($C405="Entrada de efectivo",$G405,0))</x:f>
      </x:c>
      <x:c r="I405" s="313" t="str">
        <x:f>IF($A405="","",IF($C405="Salida de efectivo",$G405,0))</x:f>
      </x:c>
      <x:c r="J405" s="313" t="str">
        <x:f>IF($A405="","",CONFIGURACIÓN!$B$10+SUM($H$6:H405)-SUM($I$6:I405))</x:f>
      </x:c>
      <x:c r="K405" s="311"/>
    </x:row>
    <x:row r="406" ht="20" customHeight="1">
      <x:c r="A406" s="309"/>
      <x:c r="B406" s="310"/>
      <x:c r="C406" s="310"/>
      <x:c r="D406" s="310"/>
      <x:c r="E406" s="310"/>
      <x:c r="F406" s="311"/>
      <x:c r="G406" s="312"/>
      <x:c r="H406" s="313" t="str">
        <x:f>IF($A406="","",IF($C406="Entrada de efectivo",$G406,0))</x:f>
      </x:c>
      <x:c r="I406" s="313" t="str">
        <x:f>IF($A406="","",IF($C406="Salida de efectivo",$G406,0))</x:f>
      </x:c>
      <x:c r="J406" s="313" t="str">
        <x:f>IF($A406="","",CONFIGURACIÓN!$B$10+SUM($H$6:H406)-SUM($I$6:I406))</x:f>
      </x:c>
      <x:c r="K406" s="311"/>
    </x:row>
    <x:row r="407" ht="20" customHeight="1">
      <x:c r="A407" s="309"/>
      <x:c r="B407" s="310"/>
      <x:c r="C407" s="310"/>
      <x:c r="D407" s="310"/>
      <x:c r="E407" s="310"/>
      <x:c r="F407" s="311"/>
      <x:c r="G407" s="312"/>
      <x:c r="H407" s="313" t="str">
        <x:f>IF($A407="","",IF($C407="Entrada de efectivo",$G407,0))</x:f>
      </x:c>
      <x:c r="I407" s="313" t="str">
        <x:f>IF($A407="","",IF($C407="Salida de efectivo",$G407,0))</x:f>
      </x:c>
      <x:c r="J407" s="313" t="str">
        <x:f>IF($A407="","",CONFIGURACIÓN!$B$10+SUM($H$6:H407)-SUM($I$6:I407))</x:f>
      </x:c>
      <x:c r="K407" s="311"/>
    </x:row>
    <x:row r="408" ht="20" customHeight="1">
      <x:c r="A408" s="309"/>
      <x:c r="B408" s="310"/>
      <x:c r="C408" s="310"/>
      <x:c r="D408" s="310"/>
      <x:c r="E408" s="310"/>
      <x:c r="F408" s="311"/>
      <x:c r="G408" s="312"/>
      <x:c r="H408" s="313" t="str">
        <x:f>IF($A408="","",IF($C408="Entrada de efectivo",$G408,0))</x:f>
      </x:c>
      <x:c r="I408" s="313" t="str">
        <x:f>IF($A408="","",IF($C408="Salida de efectivo",$G408,0))</x:f>
      </x:c>
      <x:c r="J408" s="313" t="str">
        <x:f>IF($A408="","",CONFIGURACIÓN!$B$10+SUM($H$6:H408)-SUM($I$6:I408))</x:f>
      </x:c>
      <x:c r="K408" s="311"/>
    </x:row>
    <x:row r="409" ht="20" customHeight="1">
      <x:c r="A409" s="309"/>
      <x:c r="B409" s="310"/>
      <x:c r="C409" s="310"/>
      <x:c r="D409" s="310"/>
      <x:c r="E409" s="310"/>
      <x:c r="F409" s="311"/>
      <x:c r="G409" s="312"/>
      <x:c r="H409" s="313" t="str">
        <x:f>IF($A409="","",IF($C409="Entrada de efectivo",$G409,0))</x:f>
      </x:c>
      <x:c r="I409" s="313" t="str">
        <x:f>IF($A409="","",IF($C409="Salida de efectivo",$G409,0))</x:f>
      </x:c>
      <x:c r="J409" s="313" t="str">
        <x:f>IF($A409="","",CONFIGURACIÓN!$B$10+SUM($H$6:H409)-SUM($I$6:I409))</x:f>
      </x:c>
      <x:c r="K409" s="311"/>
    </x:row>
    <x:row r="410" ht="20" customHeight="1">
      <x:c r="A410" s="309"/>
      <x:c r="B410" s="310"/>
      <x:c r="C410" s="310"/>
      <x:c r="D410" s="310"/>
      <x:c r="E410" s="310"/>
      <x:c r="F410" s="311"/>
      <x:c r="G410" s="312"/>
      <x:c r="H410" s="313" t="str">
        <x:f>IF($A410="","",IF($C410="Entrada de efectivo",$G410,0))</x:f>
      </x:c>
      <x:c r="I410" s="313" t="str">
        <x:f>IF($A410="","",IF($C410="Salida de efectivo",$G410,0))</x:f>
      </x:c>
      <x:c r="J410" s="313" t="str">
        <x:f>IF($A410="","",CONFIGURACIÓN!$B$10+SUM($H$6:H410)-SUM($I$6:I410))</x:f>
      </x:c>
      <x:c r="K410" s="311"/>
    </x:row>
    <x:row r="411" ht="20" customHeight="1">
      <x:c r="A411" s="309"/>
      <x:c r="B411" s="310"/>
      <x:c r="C411" s="310"/>
      <x:c r="D411" s="310"/>
      <x:c r="E411" s="310"/>
      <x:c r="F411" s="311"/>
      <x:c r="G411" s="312"/>
      <x:c r="H411" s="313" t="str">
        <x:f>IF($A411="","",IF($C411="Entrada de efectivo",$G411,0))</x:f>
      </x:c>
      <x:c r="I411" s="313" t="str">
        <x:f>IF($A411="","",IF($C411="Salida de efectivo",$G411,0))</x:f>
      </x:c>
      <x:c r="J411" s="313" t="str">
        <x:f>IF($A411="","",CONFIGURACIÓN!$B$10+SUM($H$6:H411)-SUM($I$6:I411))</x:f>
      </x:c>
      <x:c r="K411" s="311"/>
    </x:row>
    <x:row r="412" ht="20" customHeight="1">
      <x:c r="A412" s="309"/>
      <x:c r="B412" s="310"/>
      <x:c r="C412" s="310"/>
      <x:c r="D412" s="310"/>
      <x:c r="E412" s="310"/>
      <x:c r="F412" s="311"/>
      <x:c r="G412" s="312"/>
      <x:c r="H412" s="313" t="str">
        <x:f>IF($A412="","",IF($C412="Entrada de efectivo",$G412,0))</x:f>
      </x:c>
      <x:c r="I412" s="313" t="str">
        <x:f>IF($A412="","",IF($C412="Salida de efectivo",$G412,0))</x:f>
      </x:c>
      <x:c r="J412" s="313" t="str">
        <x:f>IF($A412="","",CONFIGURACIÓN!$B$10+SUM($H$6:H412)-SUM($I$6:I412))</x:f>
      </x:c>
      <x:c r="K412" s="311"/>
    </x:row>
    <x:row r="413" ht="20" customHeight="1">
      <x:c r="A413" s="309"/>
      <x:c r="B413" s="310"/>
      <x:c r="C413" s="310"/>
      <x:c r="D413" s="310"/>
      <x:c r="E413" s="310"/>
      <x:c r="F413" s="311"/>
      <x:c r="G413" s="312"/>
      <x:c r="H413" s="313" t="str">
        <x:f>IF($A413="","",IF($C413="Entrada de efectivo",$G413,0))</x:f>
      </x:c>
      <x:c r="I413" s="313" t="str">
        <x:f>IF($A413="","",IF($C413="Salida de efectivo",$G413,0))</x:f>
      </x:c>
      <x:c r="J413" s="313" t="str">
        <x:f>IF($A413="","",CONFIGURACIÓN!$B$10+SUM($H$6:H413)-SUM($I$6:I413))</x:f>
      </x:c>
      <x:c r="K413" s="311"/>
    </x:row>
    <x:row r="414" ht="20" customHeight="1">
      <x:c r="A414" s="309"/>
      <x:c r="B414" s="310"/>
      <x:c r="C414" s="310"/>
      <x:c r="D414" s="310"/>
      <x:c r="E414" s="310"/>
      <x:c r="F414" s="311"/>
      <x:c r="G414" s="312"/>
      <x:c r="H414" s="313" t="str">
        <x:f>IF($A414="","",IF($C414="Entrada de efectivo",$G414,0))</x:f>
      </x:c>
      <x:c r="I414" s="313" t="str">
        <x:f>IF($A414="","",IF($C414="Salida de efectivo",$G414,0))</x:f>
      </x:c>
      <x:c r="J414" s="313" t="str">
        <x:f>IF($A414="","",CONFIGURACIÓN!$B$10+SUM($H$6:H414)-SUM($I$6:I414))</x:f>
      </x:c>
      <x:c r="K414" s="311"/>
    </x:row>
    <x:row r="415" ht="20" customHeight="1">
      <x:c r="A415" s="309"/>
      <x:c r="B415" s="310"/>
      <x:c r="C415" s="310"/>
      <x:c r="D415" s="310"/>
      <x:c r="E415" s="310"/>
      <x:c r="F415" s="311"/>
      <x:c r="G415" s="312"/>
      <x:c r="H415" s="313" t="str">
        <x:f>IF($A415="","",IF($C415="Entrada de efectivo",$G415,0))</x:f>
      </x:c>
      <x:c r="I415" s="313" t="str">
        <x:f>IF($A415="","",IF($C415="Salida de efectivo",$G415,0))</x:f>
      </x:c>
      <x:c r="J415" s="313" t="str">
        <x:f>IF($A415="","",CONFIGURACIÓN!$B$10+SUM($H$6:H415)-SUM($I$6:I415))</x:f>
      </x:c>
      <x:c r="K415" s="311"/>
    </x:row>
    <x:row r="416" ht="20" customHeight="1">
      <x:c r="A416" s="309"/>
      <x:c r="B416" s="310"/>
      <x:c r="C416" s="310"/>
      <x:c r="D416" s="310"/>
      <x:c r="E416" s="310"/>
      <x:c r="F416" s="311"/>
      <x:c r="G416" s="312"/>
      <x:c r="H416" s="313" t="str">
        <x:f>IF($A416="","",IF($C416="Entrada de efectivo",$G416,0))</x:f>
      </x:c>
      <x:c r="I416" s="313" t="str">
        <x:f>IF($A416="","",IF($C416="Salida de efectivo",$G416,0))</x:f>
      </x:c>
      <x:c r="J416" s="313" t="str">
        <x:f>IF($A416="","",CONFIGURACIÓN!$B$10+SUM($H$6:H416)-SUM($I$6:I416))</x:f>
      </x:c>
      <x:c r="K416" s="311"/>
    </x:row>
    <x:row r="417" ht="20" customHeight="1">
      <x:c r="A417" s="309"/>
      <x:c r="B417" s="310"/>
      <x:c r="C417" s="310"/>
      <x:c r="D417" s="310"/>
      <x:c r="E417" s="310"/>
      <x:c r="F417" s="311"/>
      <x:c r="G417" s="312"/>
      <x:c r="H417" s="313" t="str">
        <x:f>IF($A417="","",IF($C417="Entrada de efectivo",$G417,0))</x:f>
      </x:c>
      <x:c r="I417" s="313" t="str">
        <x:f>IF($A417="","",IF($C417="Salida de efectivo",$G417,0))</x:f>
      </x:c>
      <x:c r="J417" s="313" t="str">
        <x:f>IF($A417="","",CONFIGURACIÓN!$B$10+SUM($H$6:H417)-SUM($I$6:I417))</x:f>
      </x:c>
      <x:c r="K417" s="311"/>
    </x:row>
    <x:row r="418" ht="20" customHeight="1">
      <x:c r="A418" s="309"/>
      <x:c r="B418" s="310"/>
      <x:c r="C418" s="310"/>
      <x:c r="D418" s="310"/>
      <x:c r="E418" s="310"/>
      <x:c r="F418" s="311"/>
      <x:c r="G418" s="312"/>
      <x:c r="H418" s="313" t="str">
        <x:f>IF($A418="","",IF($C418="Entrada de efectivo",$G418,0))</x:f>
      </x:c>
      <x:c r="I418" s="313" t="str">
        <x:f>IF($A418="","",IF($C418="Salida de efectivo",$G418,0))</x:f>
      </x:c>
      <x:c r="J418" s="313" t="str">
        <x:f>IF($A418="","",CONFIGURACIÓN!$B$10+SUM($H$6:H418)-SUM($I$6:I418))</x:f>
      </x:c>
      <x:c r="K418" s="311"/>
    </x:row>
    <x:row r="419" ht="20" customHeight="1">
      <x:c r="A419" s="309"/>
      <x:c r="B419" s="310"/>
      <x:c r="C419" s="310"/>
      <x:c r="D419" s="310"/>
      <x:c r="E419" s="310"/>
      <x:c r="F419" s="311"/>
      <x:c r="G419" s="312"/>
      <x:c r="H419" s="313" t="str">
        <x:f>IF($A419="","",IF($C419="Entrada de efectivo",$G419,0))</x:f>
      </x:c>
      <x:c r="I419" s="313" t="str">
        <x:f>IF($A419="","",IF($C419="Salida de efectivo",$G419,0))</x:f>
      </x:c>
      <x:c r="J419" s="313" t="str">
        <x:f>IF($A419="","",CONFIGURACIÓN!$B$10+SUM($H$6:H419)-SUM($I$6:I419))</x:f>
      </x:c>
      <x:c r="K419" s="311"/>
    </x:row>
    <x:row r="420" ht="20" customHeight="1">
      <x:c r="A420" s="309"/>
      <x:c r="B420" s="310"/>
      <x:c r="C420" s="310"/>
      <x:c r="D420" s="310"/>
      <x:c r="E420" s="310"/>
      <x:c r="F420" s="311"/>
      <x:c r="G420" s="312"/>
      <x:c r="H420" s="313" t="str">
        <x:f>IF($A420="","",IF($C420="Entrada de efectivo",$G420,0))</x:f>
      </x:c>
      <x:c r="I420" s="313" t="str">
        <x:f>IF($A420="","",IF($C420="Salida de efectivo",$G420,0))</x:f>
      </x:c>
      <x:c r="J420" s="313" t="str">
        <x:f>IF($A420="","",CONFIGURACIÓN!$B$10+SUM($H$6:H420)-SUM($I$6:I420))</x:f>
      </x:c>
      <x:c r="K420" s="311"/>
    </x:row>
    <x:row r="421" ht="20" customHeight="1">
      <x:c r="A421" s="309"/>
      <x:c r="B421" s="310"/>
      <x:c r="C421" s="310"/>
      <x:c r="D421" s="310"/>
      <x:c r="E421" s="310"/>
      <x:c r="F421" s="311"/>
      <x:c r="G421" s="312"/>
      <x:c r="H421" s="313" t="str">
        <x:f>IF($A421="","",IF($C421="Entrada de efectivo",$G421,0))</x:f>
      </x:c>
      <x:c r="I421" s="313" t="str">
        <x:f>IF($A421="","",IF($C421="Salida de efectivo",$G421,0))</x:f>
      </x:c>
      <x:c r="J421" s="313" t="str">
        <x:f>IF($A421="","",CONFIGURACIÓN!$B$10+SUM($H$6:H421)-SUM($I$6:I421))</x:f>
      </x:c>
      <x:c r="K421" s="311"/>
    </x:row>
    <x:row r="422" ht="20" customHeight="1">
      <x:c r="A422" s="309"/>
      <x:c r="B422" s="310"/>
      <x:c r="C422" s="310"/>
      <x:c r="D422" s="310"/>
      <x:c r="E422" s="310"/>
      <x:c r="F422" s="311"/>
      <x:c r="G422" s="312"/>
      <x:c r="H422" s="313" t="str">
        <x:f>IF($A422="","",IF($C422="Entrada de efectivo",$G422,0))</x:f>
      </x:c>
      <x:c r="I422" s="313" t="str">
        <x:f>IF($A422="","",IF($C422="Salida de efectivo",$G422,0))</x:f>
      </x:c>
      <x:c r="J422" s="313" t="str">
        <x:f>IF($A422="","",CONFIGURACIÓN!$B$10+SUM($H$6:H422)-SUM($I$6:I422))</x:f>
      </x:c>
      <x:c r="K422" s="311"/>
    </x:row>
    <x:row r="423" ht="20" customHeight="1">
      <x:c r="A423" s="309"/>
      <x:c r="B423" s="310"/>
      <x:c r="C423" s="310"/>
      <x:c r="D423" s="310"/>
      <x:c r="E423" s="310"/>
      <x:c r="F423" s="311"/>
      <x:c r="G423" s="312"/>
      <x:c r="H423" s="313" t="str">
        <x:f>IF($A423="","",IF($C423="Entrada de efectivo",$G423,0))</x:f>
      </x:c>
      <x:c r="I423" s="313" t="str">
        <x:f>IF($A423="","",IF($C423="Salida de efectivo",$G423,0))</x:f>
      </x:c>
      <x:c r="J423" s="313" t="str">
        <x:f>IF($A423="","",CONFIGURACIÓN!$B$10+SUM($H$6:H423)-SUM($I$6:I423))</x:f>
      </x:c>
      <x:c r="K423" s="311"/>
    </x:row>
    <x:row r="424" ht="20" customHeight="1">
      <x:c r="A424" s="309"/>
      <x:c r="B424" s="310"/>
      <x:c r="C424" s="310"/>
      <x:c r="D424" s="310"/>
      <x:c r="E424" s="310"/>
      <x:c r="F424" s="311"/>
      <x:c r="G424" s="312"/>
      <x:c r="H424" s="313" t="str">
        <x:f>IF($A424="","",IF($C424="Entrada de efectivo",$G424,0))</x:f>
      </x:c>
      <x:c r="I424" s="313" t="str">
        <x:f>IF($A424="","",IF($C424="Salida de efectivo",$G424,0))</x:f>
      </x:c>
      <x:c r="J424" s="313" t="str">
        <x:f>IF($A424="","",CONFIGURACIÓN!$B$10+SUM($H$6:H424)-SUM($I$6:I424))</x:f>
      </x:c>
      <x:c r="K424" s="311"/>
    </x:row>
    <x:row r="425" ht="20" customHeight="1">
      <x:c r="A425" s="309"/>
      <x:c r="B425" s="310"/>
      <x:c r="C425" s="310"/>
      <x:c r="D425" s="310"/>
      <x:c r="E425" s="310"/>
      <x:c r="F425" s="311"/>
      <x:c r="G425" s="312"/>
      <x:c r="H425" s="313" t="str">
        <x:f>IF($A425="","",IF($C425="Entrada de efectivo",$G425,0))</x:f>
      </x:c>
      <x:c r="I425" s="313" t="str">
        <x:f>IF($A425="","",IF($C425="Salida de efectivo",$G425,0))</x:f>
      </x:c>
      <x:c r="J425" s="313" t="str">
        <x:f>IF($A425="","",CONFIGURACIÓN!$B$10+SUM($H$6:H425)-SUM($I$6:I425))</x:f>
      </x:c>
      <x:c r="K425" s="311"/>
    </x:row>
    <x:row r="426" ht="20" customHeight="1">
      <x:c r="A426" s="309"/>
      <x:c r="B426" s="310"/>
      <x:c r="C426" s="310"/>
      <x:c r="D426" s="310"/>
      <x:c r="E426" s="310"/>
      <x:c r="F426" s="311"/>
      <x:c r="G426" s="312"/>
      <x:c r="H426" s="313" t="str">
        <x:f>IF($A426="","",IF($C426="Entrada de efectivo",$G426,0))</x:f>
      </x:c>
      <x:c r="I426" s="313" t="str">
        <x:f>IF($A426="","",IF($C426="Salida de efectivo",$G426,0))</x:f>
      </x:c>
      <x:c r="J426" s="313" t="str">
        <x:f>IF($A426="","",CONFIGURACIÓN!$B$10+SUM($H$6:H426)-SUM($I$6:I426))</x:f>
      </x:c>
      <x:c r="K426" s="311"/>
    </x:row>
    <x:row r="427" ht="20" customHeight="1">
      <x:c r="A427" s="309"/>
      <x:c r="B427" s="310"/>
      <x:c r="C427" s="310"/>
      <x:c r="D427" s="310"/>
      <x:c r="E427" s="310"/>
      <x:c r="F427" s="311"/>
      <x:c r="G427" s="312"/>
      <x:c r="H427" s="313" t="str">
        <x:f>IF($A427="","",IF($C427="Entrada de efectivo",$G427,0))</x:f>
      </x:c>
      <x:c r="I427" s="313" t="str">
        <x:f>IF($A427="","",IF($C427="Salida de efectivo",$G427,0))</x:f>
      </x:c>
      <x:c r="J427" s="313" t="str">
        <x:f>IF($A427="","",CONFIGURACIÓN!$B$10+SUM($H$6:H427)-SUM($I$6:I427))</x:f>
      </x:c>
      <x:c r="K427" s="311"/>
    </x:row>
    <x:row r="428" ht="20" customHeight="1">
      <x:c r="A428" s="309"/>
      <x:c r="B428" s="310"/>
      <x:c r="C428" s="310"/>
      <x:c r="D428" s="310"/>
      <x:c r="E428" s="310"/>
      <x:c r="F428" s="311"/>
      <x:c r="G428" s="312"/>
      <x:c r="H428" s="313" t="str">
        <x:f>IF($A428="","",IF($C428="Entrada de efectivo",$G428,0))</x:f>
      </x:c>
      <x:c r="I428" s="313" t="str">
        <x:f>IF($A428="","",IF($C428="Salida de efectivo",$G428,0))</x:f>
      </x:c>
      <x:c r="J428" s="313" t="str">
        <x:f>IF($A428="","",CONFIGURACIÓN!$B$10+SUM($H$6:H428)-SUM($I$6:I428))</x:f>
      </x:c>
      <x:c r="K428" s="311"/>
    </x:row>
    <x:row r="429" ht="20" customHeight="1">
      <x:c r="A429" s="309"/>
      <x:c r="B429" s="310"/>
      <x:c r="C429" s="310"/>
      <x:c r="D429" s="310"/>
      <x:c r="E429" s="310"/>
      <x:c r="F429" s="311"/>
      <x:c r="G429" s="312"/>
      <x:c r="H429" s="313" t="str">
        <x:f>IF($A429="","",IF($C429="Entrada de efectivo",$G429,0))</x:f>
      </x:c>
      <x:c r="I429" s="313" t="str">
        <x:f>IF($A429="","",IF($C429="Salida de efectivo",$G429,0))</x:f>
      </x:c>
      <x:c r="J429" s="313" t="str">
        <x:f>IF($A429="","",CONFIGURACIÓN!$B$10+SUM($H$6:H429)-SUM($I$6:I429))</x:f>
      </x:c>
      <x:c r="K429" s="311"/>
    </x:row>
    <x:row r="430" ht="20" customHeight="1">
      <x:c r="A430" s="309"/>
      <x:c r="B430" s="310"/>
      <x:c r="C430" s="310"/>
      <x:c r="D430" s="310"/>
      <x:c r="E430" s="310"/>
      <x:c r="F430" s="311"/>
      <x:c r="G430" s="312"/>
      <x:c r="H430" s="313" t="str">
        <x:f>IF($A430="","",IF($C430="Entrada de efectivo",$G430,0))</x:f>
      </x:c>
      <x:c r="I430" s="313" t="str">
        <x:f>IF($A430="","",IF($C430="Salida de efectivo",$G430,0))</x:f>
      </x:c>
      <x:c r="J430" s="313" t="str">
        <x:f>IF($A430="","",CONFIGURACIÓN!$B$10+SUM($H$6:H430)-SUM($I$6:I430))</x:f>
      </x:c>
      <x:c r="K430" s="311"/>
    </x:row>
    <x:row r="431" ht="20" customHeight="1">
      <x:c r="A431" s="309"/>
      <x:c r="B431" s="310"/>
      <x:c r="C431" s="310"/>
      <x:c r="D431" s="310"/>
      <x:c r="E431" s="310"/>
      <x:c r="F431" s="311"/>
      <x:c r="G431" s="312"/>
      <x:c r="H431" s="313" t="str">
        <x:f>IF($A431="","",IF($C431="Entrada de efectivo",$G431,0))</x:f>
      </x:c>
      <x:c r="I431" s="313" t="str">
        <x:f>IF($A431="","",IF($C431="Salida de efectivo",$G431,0))</x:f>
      </x:c>
      <x:c r="J431" s="313" t="str">
        <x:f>IF($A431="","",CONFIGURACIÓN!$B$10+SUM($H$6:H431)-SUM($I$6:I431))</x:f>
      </x:c>
      <x:c r="K431" s="311"/>
    </x:row>
    <x:row r="432" ht="20" customHeight="1">
      <x:c r="A432" s="309"/>
      <x:c r="B432" s="310"/>
      <x:c r="C432" s="310"/>
      <x:c r="D432" s="310"/>
      <x:c r="E432" s="310"/>
      <x:c r="F432" s="311"/>
      <x:c r="G432" s="312"/>
      <x:c r="H432" s="313" t="str">
        <x:f>IF($A432="","",IF($C432="Entrada de efectivo",$G432,0))</x:f>
      </x:c>
      <x:c r="I432" s="313" t="str">
        <x:f>IF($A432="","",IF($C432="Salida de efectivo",$G432,0))</x:f>
      </x:c>
      <x:c r="J432" s="313" t="str">
        <x:f>IF($A432="","",CONFIGURACIÓN!$B$10+SUM($H$6:H432)-SUM($I$6:I432))</x:f>
      </x:c>
      <x:c r="K432" s="311"/>
    </x:row>
    <x:row r="433" ht="20" customHeight="1">
      <x:c r="A433" s="309"/>
      <x:c r="B433" s="310"/>
      <x:c r="C433" s="310"/>
      <x:c r="D433" s="310"/>
      <x:c r="E433" s="310"/>
      <x:c r="F433" s="311"/>
      <x:c r="G433" s="312"/>
      <x:c r="H433" s="313" t="str">
        <x:f>IF($A433="","",IF($C433="Entrada de efectivo",$G433,0))</x:f>
      </x:c>
      <x:c r="I433" s="313" t="str">
        <x:f>IF($A433="","",IF($C433="Salida de efectivo",$G433,0))</x:f>
      </x:c>
      <x:c r="J433" s="313" t="str">
        <x:f>IF($A433="","",CONFIGURACIÓN!$B$10+SUM($H$6:H433)-SUM($I$6:I433))</x:f>
      </x:c>
      <x:c r="K433" s="311"/>
    </x:row>
    <x:row r="434" ht="20" customHeight="1">
      <x:c r="A434" s="309"/>
      <x:c r="B434" s="310"/>
      <x:c r="C434" s="310"/>
      <x:c r="D434" s="310"/>
      <x:c r="E434" s="310"/>
      <x:c r="F434" s="311"/>
      <x:c r="G434" s="312"/>
      <x:c r="H434" s="313" t="str">
        <x:f>IF($A434="","",IF($C434="Entrada de efectivo",$G434,0))</x:f>
      </x:c>
      <x:c r="I434" s="313" t="str">
        <x:f>IF($A434="","",IF($C434="Salida de efectivo",$G434,0))</x:f>
      </x:c>
      <x:c r="J434" s="313" t="str">
        <x:f>IF($A434="","",CONFIGURACIÓN!$B$10+SUM($H$6:H434)-SUM($I$6:I434))</x:f>
      </x:c>
      <x:c r="K434" s="311"/>
    </x:row>
    <x:row r="435" ht="20" customHeight="1">
      <x:c r="A435" s="309"/>
      <x:c r="B435" s="310"/>
      <x:c r="C435" s="310"/>
      <x:c r="D435" s="310"/>
      <x:c r="E435" s="310"/>
      <x:c r="F435" s="311"/>
      <x:c r="G435" s="312"/>
      <x:c r="H435" s="313" t="str">
        <x:f>IF($A435="","",IF($C435="Entrada de efectivo",$G435,0))</x:f>
      </x:c>
      <x:c r="I435" s="313" t="str">
        <x:f>IF($A435="","",IF($C435="Salida de efectivo",$G435,0))</x:f>
      </x:c>
      <x:c r="J435" s="313" t="str">
        <x:f>IF($A435="","",CONFIGURACIÓN!$B$10+SUM($H$6:H435)-SUM($I$6:I435))</x:f>
      </x:c>
      <x:c r="K435" s="311"/>
    </x:row>
    <x:row r="436" ht="20" customHeight="1">
      <x:c r="A436" s="309"/>
      <x:c r="B436" s="310"/>
      <x:c r="C436" s="310"/>
      <x:c r="D436" s="310"/>
      <x:c r="E436" s="310"/>
      <x:c r="F436" s="311"/>
      <x:c r="G436" s="312"/>
      <x:c r="H436" s="313" t="str">
        <x:f>IF($A436="","",IF($C436="Entrada de efectivo",$G436,0))</x:f>
      </x:c>
      <x:c r="I436" s="313" t="str">
        <x:f>IF($A436="","",IF($C436="Salida de efectivo",$G436,0))</x:f>
      </x:c>
      <x:c r="J436" s="313" t="str">
        <x:f>IF($A436="","",CONFIGURACIÓN!$B$10+SUM($H$6:H436)-SUM($I$6:I436))</x:f>
      </x:c>
      <x:c r="K436" s="311"/>
    </x:row>
    <x:row r="437" ht="20" customHeight="1">
      <x:c r="A437" s="309"/>
      <x:c r="B437" s="310"/>
      <x:c r="C437" s="310"/>
      <x:c r="D437" s="310"/>
      <x:c r="E437" s="310"/>
      <x:c r="F437" s="311"/>
      <x:c r="G437" s="312"/>
      <x:c r="H437" s="313" t="str">
        <x:f>IF($A437="","",IF($C437="Entrada de efectivo",$G437,0))</x:f>
      </x:c>
      <x:c r="I437" s="313" t="str">
        <x:f>IF($A437="","",IF($C437="Salida de efectivo",$G437,0))</x:f>
      </x:c>
      <x:c r="J437" s="313" t="str">
        <x:f>IF($A437="","",CONFIGURACIÓN!$B$10+SUM($H$6:H437)-SUM($I$6:I437))</x:f>
      </x:c>
      <x:c r="K437" s="311"/>
    </x:row>
    <x:row r="438" ht="20" customHeight="1">
      <x:c r="A438" s="309"/>
      <x:c r="B438" s="310"/>
      <x:c r="C438" s="310"/>
      <x:c r="D438" s="310"/>
      <x:c r="E438" s="310"/>
      <x:c r="F438" s="311"/>
      <x:c r="G438" s="312"/>
      <x:c r="H438" s="313" t="str">
        <x:f>IF($A438="","",IF($C438="Entrada de efectivo",$G438,0))</x:f>
      </x:c>
      <x:c r="I438" s="313" t="str">
        <x:f>IF($A438="","",IF($C438="Salida de efectivo",$G438,0))</x:f>
      </x:c>
      <x:c r="J438" s="313" t="str">
        <x:f>IF($A438="","",CONFIGURACIÓN!$B$10+SUM($H$6:H438)-SUM($I$6:I438))</x:f>
      </x:c>
      <x:c r="K438" s="311"/>
    </x:row>
    <x:row r="439" ht="20" customHeight="1">
      <x:c r="A439" s="309"/>
      <x:c r="B439" s="310"/>
      <x:c r="C439" s="310"/>
      <x:c r="D439" s="310"/>
      <x:c r="E439" s="310"/>
      <x:c r="F439" s="311"/>
      <x:c r="G439" s="312"/>
      <x:c r="H439" s="313" t="str">
        <x:f>IF($A439="","",IF($C439="Entrada de efectivo",$G439,0))</x:f>
      </x:c>
      <x:c r="I439" s="313" t="str">
        <x:f>IF($A439="","",IF($C439="Salida de efectivo",$G439,0))</x:f>
      </x:c>
      <x:c r="J439" s="313" t="str">
        <x:f>IF($A439="","",CONFIGURACIÓN!$B$10+SUM($H$6:H439)-SUM($I$6:I439))</x:f>
      </x:c>
      <x:c r="K439" s="311"/>
    </x:row>
    <x:row r="440" ht="20" customHeight="1">
      <x:c r="A440" s="309"/>
      <x:c r="B440" s="310"/>
      <x:c r="C440" s="310"/>
      <x:c r="D440" s="310"/>
      <x:c r="E440" s="310"/>
      <x:c r="F440" s="311"/>
      <x:c r="G440" s="312"/>
      <x:c r="H440" s="313" t="str">
        <x:f>IF($A440="","",IF($C440="Entrada de efectivo",$G440,0))</x:f>
      </x:c>
      <x:c r="I440" s="313" t="str">
        <x:f>IF($A440="","",IF($C440="Salida de efectivo",$G440,0))</x:f>
      </x:c>
      <x:c r="J440" s="313" t="str">
        <x:f>IF($A440="","",CONFIGURACIÓN!$B$10+SUM($H$6:H440)-SUM($I$6:I440))</x:f>
      </x:c>
      <x:c r="K440" s="311"/>
    </x:row>
    <x:row r="441" ht="20" customHeight="1">
      <x:c r="A441" s="309"/>
      <x:c r="B441" s="310"/>
      <x:c r="C441" s="310"/>
      <x:c r="D441" s="310"/>
      <x:c r="E441" s="310"/>
      <x:c r="F441" s="311"/>
      <x:c r="G441" s="312"/>
      <x:c r="H441" s="313" t="str">
        <x:f>IF($A441="","",IF($C441="Entrada de efectivo",$G441,0))</x:f>
      </x:c>
      <x:c r="I441" s="313" t="str">
        <x:f>IF($A441="","",IF($C441="Salida de efectivo",$G441,0))</x:f>
      </x:c>
      <x:c r="J441" s="313" t="str">
        <x:f>IF($A441="","",CONFIGURACIÓN!$B$10+SUM($H$6:H441)-SUM($I$6:I441))</x:f>
      </x:c>
      <x:c r="K441" s="311"/>
    </x:row>
    <x:row r="442" ht="20" customHeight="1">
      <x:c r="A442" s="309"/>
      <x:c r="B442" s="310"/>
      <x:c r="C442" s="310"/>
      <x:c r="D442" s="310"/>
      <x:c r="E442" s="310"/>
      <x:c r="F442" s="311"/>
      <x:c r="G442" s="312"/>
      <x:c r="H442" s="313" t="str">
        <x:f>IF($A442="","",IF($C442="Entrada de efectivo",$G442,0))</x:f>
      </x:c>
      <x:c r="I442" s="313" t="str">
        <x:f>IF($A442="","",IF($C442="Salida de efectivo",$G442,0))</x:f>
      </x:c>
      <x:c r="J442" s="313" t="str">
        <x:f>IF($A442="","",CONFIGURACIÓN!$B$10+SUM($H$6:H442)-SUM($I$6:I442))</x:f>
      </x:c>
      <x:c r="K442" s="311"/>
    </x:row>
    <x:row r="443" ht="20" customHeight="1">
      <x:c r="A443" s="309"/>
      <x:c r="B443" s="310"/>
      <x:c r="C443" s="310"/>
      <x:c r="D443" s="310"/>
      <x:c r="E443" s="310"/>
      <x:c r="F443" s="311"/>
      <x:c r="G443" s="312"/>
      <x:c r="H443" s="313" t="str">
        <x:f>IF($A443="","",IF($C443="Entrada de efectivo",$G443,0))</x:f>
      </x:c>
      <x:c r="I443" s="313" t="str">
        <x:f>IF($A443="","",IF($C443="Salida de efectivo",$G443,0))</x:f>
      </x:c>
      <x:c r="J443" s="313" t="str">
        <x:f>IF($A443="","",CONFIGURACIÓN!$B$10+SUM($H$6:H443)-SUM($I$6:I443))</x:f>
      </x:c>
      <x:c r="K443" s="311"/>
    </x:row>
    <x:row r="444" ht="20" customHeight="1">
      <x:c r="A444" s="309"/>
      <x:c r="B444" s="310"/>
      <x:c r="C444" s="310"/>
      <x:c r="D444" s="310"/>
      <x:c r="E444" s="310"/>
      <x:c r="F444" s="311"/>
      <x:c r="G444" s="312"/>
      <x:c r="H444" s="313" t="str">
        <x:f>IF($A444="","",IF($C444="Entrada de efectivo",$G444,0))</x:f>
      </x:c>
      <x:c r="I444" s="313" t="str">
        <x:f>IF($A444="","",IF($C444="Salida de efectivo",$G444,0))</x:f>
      </x:c>
      <x:c r="J444" s="313" t="str">
        <x:f>IF($A444="","",CONFIGURACIÓN!$B$10+SUM($H$6:H444)-SUM($I$6:I444))</x:f>
      </x:c>
      <x:c r="K444" s="311"/>
    </x:row>
    <x:row r="445" ht="20" customHeight="1">
      <x:c r="A445" s="309"/>
      <x:c r="B445" s="310"/>
      <x:c r="C445" s="310"/>
      <x:c r="D445" s="310"/>
      <x:c r="E445" s="310"/>
      <x:c r="F445" s="311"/>
      <x:c r="G445" s="312"/>
      <x:c r="H445" s="313" t="str">
        <x:f>IF($A445="","",IF($C445="Entrada de efectivo",$G445,0))</x:f>
      </x:c>
      <x:c r="I445" s="313" t="str">
        <x:f>IF($A445="","",IF($C445="Salida de efectivo",$G445,0))</x:f>
      </x:c>
      <x:c r="J445" s="313" t="str">
        <x:f>IF($A445="","",CONFIGURACIÓN!$B$10+SUM($H$6:H445)-SUM($I$6:I445))</x:f>
      </x:c>
      <x:c r="K445" s="311"/>
    </x:row>
    <x:row r="446" ht="20" customHeight="1">
      <x:c r="A446" s="309"/>
      <x:c r="B446" s="310"/>
      <x:c r="C446" s="310"/>
      <x:c r="D446" s="310"/>
      <x:c r="E446" s="310"/>
      <x:c r="F446" s="311"/>
      <x:c r="G446" s="312"/>
      <x:c r="H446" s="313" t="str">
        <x:f>IF($A446="","",IF($C446="Entrada de efectivo",$G446,0))</x:f>
      </x:c>
      <x:c r="I446" s="313" t="str">
        <x:f>IF($A446="","",IF($C446="Salida de efectivo",$G446,0))</x:f>
      </x:c>
      <x:c r="J446" s="313" t="str">
        <x:f>IF($A446="","",CONFIGURACIÓN!$B$10+SUM($H$6:H446)-SUM($I$6:I446))</x:f>
      </x:c>
      <x:c r="K446" s="311"/>
    </x:row>
    <x:row r="447" ht="20" customHeight="1">
      <x:c r="A447" s="309"/>
      <x:c r="B447" s="310"/>
      <x:c r="C447" s="310"/>
      <x:c r="D447" s="310"/>
      <x:c r="E447" s="310"/>
      <x:c r="F447" s="311"/>
      <x:c r="G447" s="312"/>
      <x:c r="H447" s="313" t="str">
        <x:f>IF($A447="","",IF($C447="Entrada de efectivo",$G447,0))</x:f>
      </x:c>
      <x:c r="I447" s="313" t="str">
        <x:f>IF($A447="","",IF($C447="Salida de efectivo",$G447,0))</x:f>
      </x:c>
      <x:c r="J447" s="313" t="str">
        <x:f>IF($A447="","",CONFIGURACIÓN!$B$10+SUM($H$6:H447)-SUM($I$6:I447))</x:f>
      </x:c>
      <x:c r="K447" s="311"/>
    </x:row>
    <x:row r="448" ht="20" customHeight="1">
      <x:c r="A448" s="309"/>
      <x:c r="B448" s="310"/>
      <x:c r="C448" s="310"/>
      <x:c r="D448" s="310"/>
      <x:c r="E448" s="310"/>
      <x:c r="F448" s="311"/>
      <x:c r="G448" s="312"/>
      <x:c r="H448" s="313" t="str">
        <x:f>IF($A448="","",IF($C448="Entrada de efectivo",$G448,0))</x:f>
      </x:c>
      <x:c r="I448" s="313" t="str">
        <x:f>IF($A448="","",IF($C448="Salida de efectivo",$G448,0))</x:f>
      </x:c>
      <x:c r="J448" s="313" t="str">
        <x:f>IF($A448="","",CONFIGURACIÓN!$B$10+SUM($H$6:H448)-SUM($I$6:I448))</x:f>
      </x:c>
      <x:c r="K448" s="311"/>
    </x:row>
    <x:row r="449" ht="20" customHeight="1">
      <x:c r="A449" s="309"/>
      <x:c r="B449" s="310"/>
      <x:c r="C449" s="310"/>
      <x:c r="D449" s="310"/>
      <x:c r="E449" s="310"/>
      <x:c r="F449" s="311"/>
      <x:c r="G449" s="312"/>
      <x:c r="H449" s="313" t="str">
        <x:f>IF($A449="","",IF($C449="Entrada de efectivo",$G449,0))</x:f>
      </x:c>
      <x:c r="I449" s="313" t="str">
        <x:f>IF($A449="","",IF($C449="Salida de efectivo",$G449,0))</x:f>
      </x:c>
      <x:c r="J449" s="313" t="str">
        <x:f>IF($A449="","",CONFIGURACIÓN!$B$10+SUM($H$6:H449)-SUM($I$6:I449))</x:f>
      </x:c>
      <x:c r="K449" s="311"/>
    </x:row>
    <x:row r="450" ht="20" customHeight="1">
      <x:c r="A450" s="309"/>
      <x:c r="B450" s="310"/>
      <x:c r="C450" s="310"/>
      <x:c r="D450" s="310"/>
      <x:c r="E450" s="310"/>
      <x:c r="F450" s="311"/>
      <x:c r="G450" s="312"/>
      <x:c r="H450" s="313" t="str">
        <x:f>IF($A450="","",IF($C450="Entrada de efectivo",$G450,0))</x:f>
      </x:c>
      <x:c r="I450" s="313" t="str">
        <x:f>IF($A450="","",IF($C450="Salida de efectivo",$G450,0))</x:f>
      </x:c>
      <x:c r="J450" s="313" t="str">
        <x:f>IF($A450="","",CONFIGURACIÓN!$B$10+SUM($H$6:H450)-SUM($I$6:I450))</x:f>
      </x:c>
      <x:c r="K450" s="311"/>
    </x:row>
    <x:row r="451" ht="20" customHeight="1">
      <x:c r="A451" s="309"/>
      <x:c r="B451" s="310"/>
      <x:c r="C451" s="310"/>
      <x:c r="D451" s="310"/>
      <x:c r="E451" s="310"/>
      <x:c r="F451" s="311"/>
      <x:c r="G451" s="312"/>
      <x:c r="H451" s="313" t="str">
        <x:f>IF($A451="","",IF($C451="Entrada de efectivo",$G451,0))</x:f>
      </x:c>
      <x:c r="I451" s="313" t="str">
        <x:f>IF($A451="","",IF($C451="Salida de efectivo",$G451,0))</x:f>
      </x:c>
      <x:c r="J451" s="313" t="str">
        <x:f>IF($A451="","",CONFIGURACIÓN!$B$10+SUM($H$6:H451)-SUM($I$6:I451))</x:f>
      </x:c>
      <x:c r="K451" s="311"/>
    </x:row>
    <x:row r="452" ht="20" customHeight="1">
      <x:c r="A452" s="309"/>
      <x:c r="B452" s="310"/>
      <x:c r="C452" s="310"/>
      <x:c r="D452" s="310"/>
      <x:c r="E452" s="310"/>
      <x:c r="F452" s="311"/>
      <x:c r="G452" s="312"/>
      <x:c r="H452" s="313" t="str">
        <x:f>IF($A452="","",IF($C452="Entrada de efectivo",$G452,0))</x:f>
      </x:c>
      <x:c r="I452" s="313" t="str">
        <x:f>IF($A452="","",IF($C452="Salida de efectivo",$G452,0))</x:f>
      </x:c>
      <x:c r="J452" s="313" t="str">
        <x:f>IF($A452="","",CONFIGURACIÓN!$B$10+SUM($H$6:H452)-SUM($I$6:I452))</x:f>
      </x:c>
      <x:c r="K452" s="311"/>
    </x:row>
    <x:row r="453" ht="20" customHeight="1">
      <x:c r="A453" s="309"/>
      <x:c r="B453" s="310"/>
      <x:c r="C453" s="310"/>
      <x:c r="D453" s="310"/>
      <x:c r="E453" s="310"/>
      <x:c r="F453" s="311"/>
      <x:c r="G453" s="312"/>
      <x:c r="H453" s="313" t="str">
        <x:f>IF($A453="","",IF($C453="Entrada de efectivo",$G453,0))</x:f>
      </x:c>
      <x:c r="I453" s="313" t="str">
        <x:f>IF($A453="","",IF($C453="Salida de efectivo",$G453,0))</x:f>
      </x:c>
      <x:c r="J453" s="313" t="str">
        <x:f>IF($A453="","",CONFIGURACIÓN!$B$10+SUM($H$6:H453)-SUM($I$6:I453))</x:f>
      </x:c>
      <x:c r="K453" s="311"/>
    </x:row>
    <x:row r="454" ht="20" customHeight="1">
      <x:c r="A454" s="309"/>
      <x:c r="B454" s="310"/>
      <x:c r="C454" s="310"/>
      <x:c r="D454" s="310"/>
      <x:c r="E454" s="310"/>
      <x:c r="F454" s="311"/>
      <x:c r="G454" s="312"/>
      <x:c r="H454" s="313" t="str">
        <x:f>IF($A454="","",IF($C454="Entrada de efectivo",$G454,0))</x:f>
      </x:c>
      <x:c r="I454" s="313" t="str">
        <x:f>IF($A454="","",IF($C454="Salida de efectivo",$G454,0))</x:f>
      </x:c>
      <x:c r="J454" s="313" t="str">
        <x:f>IF($A454="","",CONFIGURACIÓN!$B$10+SUM($H$6:H454)-SUM($I$6:I454))</x:f>
      </x:c>
      <x:c r="K454" s="311"/>
    </x:row>
    <x:row r="455" ht="20" customHeight="1">
      <x:c r="A455" s="309"/>
      <x:c r="B455" s="310"/>
      <x:c r="C455" s="310"/>
      <x:c r="D455" s="310"/>
      <x:c r="E455" s="310"/>
      <x:c r="F455" s="311"/>
      <x:c r="G455" s="312"/>
      <x:c r="H455" s="313" t="str">
        <x:f>IF($A455="","",IF($C455="Entrada de efectivo",$G455,0))</x:f>
      </x:c>
      <x:c r="I455" s="313" t="str">
        <x:f>IF($A455="","",IF($C455="Salida de efectivo",$G455,0))</x:f>
      </x:c>
      <x:c r="J455" s="313" t="str">
        <x:f>IF($A455="","",CONFIGURACIÓN!$B$10+SUM($H$6:H455)-SUM($I$6:I455))</x:f>
      </x:c>
      <x:c r="K455" s="311"/>
    </x:row>
    <x:row r="456" ht="20" customHeight="1">
      <x:c r="A456" s="309"/>
      <x:c r="B456" s="310"/>
      <x:c r="C456" s="310"/>
      <x:c r="D456" s="310"/>
      <x:c r="E456" s="310"/>
      <x:c r="F456" s="311"/>
      <x:c r="G456" s="312"/>
      <x:c r="H456" s="313" t="str">
        <x:f>IF($A456="","",IF($C456="Entrada de efectivo",$G456,0))</x:f>
      </x:c>
      <x:c r="I456" s="313" t="str">
        <x:f>IF($A456="","",IF($C456="Salida de efectivo",$G456,0))</x:f>
      </x:c>
      <x:c r="J456" s="313" t="str">
        <x:f>IF($A456="","",CONFIGURACIÓN!$B$10+SUM($H$6:H456)-SUM($I$6:I456))</x:f>
      </x:c>
      <x:c r="K456" s="311"/>
    </x:row>
    <x:row r="457" ht="20" customHeight="1">
      <x:c r="A457" s="309"/>
      <x:c r="B457" s="310"/>
      <x:c r="C457" s="310"/>
      <x:c r="D457" s="310"/>
      <x:c r="E457" s="310"/>
      <x:c r="F457" s="311"/>
      <x:c r="G457" s="312"/>
      <x:c r="H457" s="313" t="str">
        <x:f>IF($A457="","",IF($C457="Entrada de efectivo",$G457,0))</x:f>
      </x:c>
      <x:c r="I457" s="313" t="str">
        <x:f>IF($A457="","",IF($C457="Salida de efectivo",$G457,0))</x:f>
      </x:c>
      <x:c r="J457" s="313" t="str">
        <x:f>IF($A457="","",CONFIGURACIÓN!$B$10+SUM($H$6:H457)-SUM($I$6:I457))</x:f>
      </x:c>
      <x:c r="K457" s="311"/>
    </x:row>
    <x:row r="458" ht="20" customHeight="1">
      <x:c r="A458" s="309"/>
      <x:c r="B458" s="310"/>
      <x:c r="C458" s="310"/>
      <x:c r="D458" s="310"/>
      <x:c r="E458" s="310"/>
      <x:c r="F458" s="311"/>
      <x:c r="G458" s="312"/>
      <x:c r="H458" s="313" t="str">
        <x:f>IF($A458="","",IF($C458="Entrada de efectivo",$G458,0))</x:f>
      </x:c>
      <x:c r="I458" s="313" t="str">
        <x:f>IF($A458="","",IF($C458="Salida de efectivo",$G458,0))</x:f>
      </x:c>
      <x:c r="J458" s="313" t="str">
        <x:f>IF($A458="","",CONFIGURACIÓN!$B$10+SUM($H$6:H458)-SUM($I$6:I458))</x:f>
      </x:c>
      <x:c r="K458" s="311"/>
    </x:row>
    <x:row r="459" ht="20" customHeight="1">
      <x:c r="A459" s="309"/>
      <x:c r="B459" s="310"/>
      <x:c r="C459" s="310"/>
      <x:c r="D459" s="310"/>
      <x:c r="E459" s="310"/>
      <x:c r="F459" s="311"/>
      <x:c r="G459" s="312"/>
      <x:c r="H459" s="313" t="str">
        <x:f>IF($A459="","",IF($C459="Entrada de efectivo",$G459,0))</x:f>
      </x:c>
      <x:c r="I459" s="313" t="str">
        <x:f>IF($A459="","",IF($C459="Salida de efectivo",$G459,0))</x:f>
      </x:c>
      <x:c r="J459" s="313" t="str">
        <x:f>IF($A459="","",CONFIGURACIÓN!$B$10+SUM($H$6:H459)-SUM($I$6:I459))</x:f>
      </x:c>
      <x:c r="K459" s="311"/>
    </x:row>
    <x:row r="460" ht="20" customHeight="1">
      <x:c r="A460" s="309"/>
      <x:c r="B460" s="310"/>
      <x:c r="C460" s="310"/>
      <x:c r="D460" s="310"/>
      <x:c r="E460" s="310"/>
      <x:c r="F460" s="311"/>
      <x:c r="G460" s="312"/>
      <x:c r="H460" s="313" t="str">
        <x:f>IF($A460="","",IF($C460="Entrada de efectivo",$G460,0))</x:f>
      </x:c>
      <x:c r="I460" s="313" t="str">
        <x:f>IF($A460="","",IF($C460="Salida de efectivo",$G460,0))</x:f>
      </x:c>
      <x:c r="J460" s="313" t="str">
        <x:f>IF($A460="","",CONFIGURACIÓN!$B$10+SUM($H$6:H460)-SUM($I$6:I460))</x:f>
      </x:c>
      <x:c r="K460" s="311"/>
    </x:row>
    <x:row r="461" ht="20" customHeight="1">
      <x:c r="A461" s="309"/>
      <x:c r="B461" s="310"/>
      <x:c r="C461" s="310"/>
      <x:c r="D461" s="310"/>
      <x:c r="E461" s="310"/>
      <x:c r="F461" s="311"/>
      <x:c r="G461" s="312"/>
      <x:c r="H461" s="313" t="str">
        <x:f>IF($A461="","",IF($C461="Entrada de efectivo",$G461,0))</x:f>
      </x:c>
      <x:c r="I461" s="313" t="str">
        <x:f>IF($A461="","",IF($C461="Salida de efectivo",$G461,0))</x:f>
      </x:c>
      <x:c r="J461" s="313" t="str">
        <x:f>IF($A461="","",CONFIGURACIÓN!$B$10+SUM($H$6:H461)-SUM($I$6:I461))</x:f>
      </x:c>
      <x:c r="K461" s="311"/>
    </x:row>
    <x:row r="462" ht="20" customHeight="1">
      <x:c r="A462" s="309"/>
      <x:c r="B462" s="310"/>
      <x:c r="C462" s="310"/>
      <x:c r="D462" s="310"/>
      <x:c r="E462" s="310"/>
      <x:c r="F462" s="311"/>
      <x:c r="G462" s="312"/>
      <x:c r="H462" s="313" t="str">
        <x:f>IF($A462="","",IF($C462="Entrada de efectivo",$G462,0))</x:f>
      </x:c>
      <x:c r="I462" s="313" t="str">
        <x:f>IF($A462="","",IF($C462="Salida de efectivo",$G462,0))</x:f>
      </x:c>
      <x:c r="J462" s="313" t="str">
        <x:f>IF($A462="","",CONFIGURACIÓN!$B$10+SUM($H$6:H462)-SUM($I$6:I462))</x:f>
      </x:c>
      <x:c r="K462" s="311"/>
    </x:row>
    <x:row r="463" ht="20" customHeight="1">
      <x:c r="A463" s="309"/>
      <x:c r="B463" s="310"/>
      <x:c r="C463" s="310"/>
      <x:c r="D463" s="310"/>
      <x:c r="E463" s="310"/>
      <x:c r="F463" s="311"/>
      <x:c r="G463" s="312"/>
      <x:c r="H463" s="313" t="str">
        <x:f>IF($A463="","",IF($C463="Entrada de efectivo",$G463,0))</x:f>
      </x:c>
      <x:c r="I463" s="313" t="str">
        <x:f>IF($A463="","",IF($C463="Salida de efectivo",$G463,0))</x:f>
      </x:c>
      <x:c r="J463" s="313" t="str">
        <x:f>IF($A463="","",CONFIGURACIÓN!$B$10+SUM($H$6:H463)-SUM($I$6:I463))</x:f>
      </x:c>
      <x:c r="K463" s="311"/>
    </x:row>
    <x:row r="464" ht="20" customHeight="1">
      <x:c r="A464" s="309"/>
      <x:c r="B464" s="310"/>
      <x:c r="C464" s="310"/>
      <x:c r="D464" s="310"/>
      <x:c r="E464" s="310"/>
      <x:c r="F464" s="311"/>
      <x:c r="G464" s="312"/>
      <x:c r="H464" s="313" t="str">
        <x:f>IF($A464="","",IF($C464="Entrada de efectivo",$G464,0))</x:f>
      </x:c>
      <x:c r="I464" s="313" t="str">
        <x:f>IF($A464="","",IF($C464="Salida de efectivo",$G464,0))</x:f>
      </x:c>
      <x:c r="J464" s="313" t="str">
        <x:f>IF($A464="","",CONFIGURACIÓN!$B$10+SUM($H$6:H464)-SUM($I$6:I464))</x:f>
      </x:c>
      <x:c r="K464" s="311"/>
    </x:row>
    <x:row r="465" ht="20" customHeight="1">
      <x:c r="A465" s="309"/>
      <x:c r="B465" s="310"/>
      <x:c r="C465" s="310"/>
      <x:c r="D465" s="310"/>
      <x:c r="E465" s="310"/>
      <x:c r="F465" s="311"/>
      <x:c r="G465" s="312"/>
      <x:c r="H465" s="313" t="str">
        <x:f>IF($A465="","",IF($C465="Entrada de efectivo",$G465,0))</x:f>
      </x:c>
      <x:c r="I465" s="313" t="str">
        <x:f>IF($A465="","",IF($C465="Salida de efectivo",$G465,0))</x:f>
      </x:c>
      <x:c r="J465" s="313" t="str">
        <x:f>IF($A465="","",CONFIGURACIÓN!$B$10+SUM($H$6:H465)-SUM($I$6:I465))</x:f>
      </x:c>
      <x:c r="K465" s="311"/>
    </x:row>
    <x:row r="466" ht="20" customHeight="1">
      <x:c r="A466" s="309"/>
      <x:c r="B466" s="310"/>
      <x:c r="C466" s="310"/>
      <x:c r="D466" s="310"/>
      <x:c r="E466" s="310"/>
      <x:c r="F466" s="311"/>
      <x:c r="G466" s="312"/>
      <x:c r="H466" s="313" t="str">
        <x:f>IF($A466="","",IF($C466="Entrada de efectivo",$G466,0))</x:f>
      </x:c>
      <x:c r="I466" s="313" t="str">
        <x:f>IF($A466="","",IF($C466="Salida de efectivo",$G466,0))</x:f>
      </x:c>
      <x:c r="J466" s="313" t="str">
        <x:f>IF($A466="","",CONFIGURACIÓN!$B$10+SUM($H$6:H466)-SUM($I$6:I466))</x:f>
      </x:c>
      <x:c r="K466" s="311"/>
    </x:row>
    <x:row r="467" ht="20" customHeight="1">
      <x:c r="A467" s="309"/>
      <x:c r="B467" s="310"/>
      <x:c r="C467" s="310"/>
      <x:c r="D467" s="310"/>
      <x:c r="E467" s="310"/>
      <x:c r="F467" s="311"/>
      <x:c r="G467" s="312"/>
      <x:c r="H467" s="313" t="str">
        <x:f>IF($A467="","",IF($C467="Entrada de efectivo",$G467,0))</x:f>
      </x:c>
      <x:c r="I467" s="313" t="str">
        <x:f>IF($A467="","",IF($C467="Salida de efectivo",$G467,0))</x:f>
      </x:c>
      <x:c r="J467" s="313" t="str">
        <x:f>IF($A467="","",CONFIGURACIÓN!$B$10+SUM($H$6:H467)-SUM($I$6:I467))</x:f>
      </x:c>
      <x:c r="K467" s="311"/>
    </x:row>
    <x:row r="468" ht="20" customHeight="1">
      <x:c r="A468" s="309"/>
      <x:c r="B468" s="310"/>
      <x:c r="C468" s="310"/>
      <x:c r="D468" s="310"/>
      <x:c r="E468" s="310"/>
      <x:c r="F468" s="311"/>
      <x:c r="G468" s="312"/>
      <x:c r="H468" s="313" t="str">
        <x:f>IF($A468="","",IF($C468="Entrada de efectivo",$G468,0))</x:f>
      </x:c>
      <x:c r="I468" s="313" t="str">
        <x:f>IF($A468="","",IF($C468="Salida de efectivo",$G468,0))</x:f>
      </x:c>
      <x:c r="J468" s="313" t="str">
        <x:f>IF($A468="","",CONFIGURACIÓN!$B$10+SUM($H$6:H468)-SUM($I$6:I468))</x:f>
      </x:c>
      <x:c r="K468" s="311"/>
    </x:row>
    <x:row r="469" ht="20" customHeight="1">
      <x:c r="A469" s="309"/>
      <x:c r="B469" s="310"/>
      <x:c r="C469" s="310"/>
      <x:c r="D469" s="310"/>
      <x:c r="E469" s="310"/>
      <x:c r="F469" s="311"/>
      <x:c r="G469" s="312"/>
      <x:c r="H469" s="313" t="str">
        <x:f>IF($A469="","",IF($C469="Entrada de efectivo",$G469,0))</x:f>
      </x:c>
      <x:c r="I469" s="313" t="str">
        <x:f>IF($A469="","",IF($C469="Salida de efectivo",$G469,0))</x:f>
      </x:c>
      <x:c r="J469" s="313" t="str">
        <x:f>IF($A469="","",CONFIGURACIÓN!$B$10+SUM($H$6:H469)-SUM($I$6:I469))</x:f>
      </x:c>
      <x:c r="K469" s="311"/>
    </x:row>
    <x:row r="470" ht="20" customHeight="1">
      <x:c r="A470" s="309"/>
      <x:c r="B470" s="310"/>
      <x:c r="C470" s="310"/>
      <x:c r="D470" s="310"/>
      <x:c r="E470" s="310"/>
      <x:c r="F470" s="311"/>
      <x:c r="G470" s="312"/>
      <x:c r="H470" s="313" t="str">
        <x:f>IF($A470="","",IF($C470="Entrada de efectivo",$G470,0))</x:f>
      </x:c>
      <x:c r="I470" s="313" t="str">
        <x:f>IF($A470="","",IF($C470="Salida de efectivo",$G470,0))</x:f>
      </x:c>
      <x:c r="J470" s="313" t="str">
        <x:f>IF($A470="","",CONFIGURACIÓN!$B$10+SUM($H$6:H470)-SUM($I$6:I470))</x:f>
      </x:c>
      <x:c r="K470" s="311"/>
    </x:row>
    <x:row r="471" ht="20" customHeight="1">
      <x:c r="A471" s="309"/>
      <x:c r="B471" s="310"/>
      <x:c r="C471" s="310"/>
      <x:c r="D471" s="310"/>
      <x:c r="E471" s="310"/>
      <x:c r="F471" s="311"/>
      <x:c r="G471" s="312"/>
      <x:c r="H471" s="313" t="str">
        <x:f>IF($A471="","",IF($C471="Entrada de efectivo",$G471,0))</x:f>
      </x:c>
      <x:c r="I471" s="313" t="str">
        <x:f>IF($A471="","",IF($C471="Salida de efectivo",$G471,0))</x:f>
      </x:c>
      <x:c r="J471" s="313" t="str">
        <x:f>IF($A471="","",CONFIGURACIÓN!$B$10+SUM($H$6:H471)-SUM($I$6:I471))</x:f>
      </x:c>
      <x:c r="K471" s="311"/>
    </x:row>
    <x:row r="472" ht="20" customHeight="1">
      <x:c r="A472" s="309"/>
      <x:c r="B472" s="310"/>
      <x:c r="C472" s="310"/>
      <x:c r="D472" s="310"/>
      <x:c r="E472" s="310"/>
      <x:c r="F472" s="311"/>
      <x:c r="G472" s="312"/>
      <x:c r="H472" s="313" t="str">
        <x:f>IF($A472="","",IF($C472="Entrada de efectivo",$G472,0))</x:f>
      </x:c>
      <x:c r="I472" s="313" t="str">
        <x:f>IF($A472="","",IF($C472="Salida de efectivo",$G472,0))</x:f>
      </x:c>
      <x:c r="J472" s="313" t="str">
        <x:f>IF($A472="","",CONFIGURACIÓN!$B$10+SUM($H$6:H472)-SUM($I$6:I472))</x:f>
      </x:c>
      <x:c r="K472" s="311"/>
    </x:row>
    <x:row r="473" ht="20" customHeight="1">
      <x:c r="A473" s="309"/>
      <x:c r="B473" s="310"/>
      <x:c r="C473" s="310"/>
      <x:c r="D473" s="310"/>
      <x:c r="E473" s="310"/>
      <x:c r="F473" s="311"/>
      <x:c r="G473" s="312"/>
      <x:c r="H473" s="313" t="str">
        <x:f>IF($A473="","",IF($C473="Entrada de efectivo",$G473,0))</x:f>
      </x:c>
      <x:c r="I473" s="313" t="str">
        <x:f>IF($A473="","",IF($C473="Salida de efectivo",$G473,0))</x:f>
      </x:c>
      <x:c r="J473" s="313" t="str">
        <x:f>IF($A473="","",CONFIGURACIÓN!$B$10+SUM($H$6:H473)-SUM($I$6:I473))</x:f>
      </x:c>
      <x:c r="K473" s="311"/>
    </x:row>
    <x:row r="474" ht="20" customHeight="1">
      <x:c r="A474" s="309"/>
      <x:c r="B474" s="310"/>
      <x:c r="C474" s="310"/>
      <x:c r="D474" s="310"/>
      <x:c r="E474" s="310"/>
      <x:c r="F474" s="311"/>
      <x:c r="G474" s="312"/>
      <x:c r="H474" s="313" t="str">
        <x:f>IF($A474="","",IF($C474="Entrada de efectivo",$G474,0))</x:f>
      </x:c>
      <x:c r="I474" s="313" t="str">
        <x:f>IF($A474="","",IF($C474="Salida de efectivo",$G474,0))</x:f>
      </x:c>
      <x:c r="J474" s="313" t="str">
        <x:f>IF($A474="","",CONFIGURACIÓN!$B$10+SUM($H$6:H474)-SUM($I$6:I474))</x:f>
      </x:c>
      <x:c r="K474" s="311"/>
    </x:row>
    <x:row r="475" ht="20" customHeight="1">
      <x:c r="A475" s="309"/>
      <x:c r="B475" s="310"/>
      <x:c r="C475" s="310"/>
      <x:c r="D475" s="310"/>
      <x:c r="E475" s="310"/>
      <x:c r="F475" s="311"/>
      <x:c r="G475" s="312"/>
      <x:c r="H475" s="313" t="str">
        <x:f>IF($A475="","",IF($C475="Entrada de efectivo",$G475,0))</x:f>
      </x:c>
      <x:c r="I475" s="313" t="str">
        <x:f>IF($A475="","",IF($C475="Salida de efectivo",$G475,0))</x:f>
      </x:c>
      <x:c r="J475" s="313" t="str">
        <x:f>IF($A475="","",CONFIGURACIÓN!$B$10+SUM($H$6:H475)-SUM($I$6:I475))</x:f>
      </x:c>
      <x:c r="K475" s="311"/>
    </x:row>
    <x:row r="476" ht="20" customHeight="1">
      <x:c r="A476" s="309"/>
      <x:c r="B476" s="310"/>
      <x:c r="C476" s="310"/>
      <x:c r="D476" s="310"/>
      <x:c r="E476" s="310"/>
      <x:c r="F476" s="311"/>
      <x:c r="G476" s="312"/>
      <x:c r="H476" s="313" t="str">
        <x:f>IF($A476="","",IF($C476="Entrada de efectivo",$G476,0))</x:f>
      </x:c>
      <x:c r="I476" s="313" t="str">
        <x:f>IF($A476="","",IF($C476="Salida de efectivo",$G476,0))</x:f>
      </x:c>
      <x:c r="J476" s="313" t="str">
        <x:f>IF($A476="","",CONFIGURACIÓN!$B$10+SUM($H$6:H476)-SUM($I$6:I476))</x:f>
      </x:c>
      <x:c r="K476" s="311"/>
    </x:row>
    <x:row r="477" ht="20" customHeight="1">
      <x:c r="A477" s="309"/>
      <x:c r="B477" s="310"/>
      <x:c r="C477" s="310"/>
      <x:c r="D477" s="310"/>
      <x:c r="E477" s="310"/>
      <x:c r="F477" s="311"/>
      <x:c r="G477" s="312"/>
      <x:c r="H477" s="313" t="str">
        <x:f>IF($A477="","",IF($C477="Entrada de efectivo",$G477,0))</x:f>
      </x:c>
      <x:c r="I477" s="313" t="str">
        <x:f>IF($A477="","",IF($C477="Salida de efectivo",$G477,0))</x:f>
      </x:c>
      <x:c r="J477" s="313" t="str">
        <x:f>IF($A477="","",CONFIGURACIÓN!$B$10+SUM($H$6:H477)-SUM($I$6:I477))</x:f>
      </x:c>
      <x:c r="K477" s="311"/>
    </x:row>
    <x:row r="478" ht="20" customHeight="1">
      <x:c r="A478" s="309"/>
      <x:c r="B478" s="310"/>
      <x:c r="C478" s="310"/>
      <x:c r="D478" s="310"/>
      <x:c r="E478" s="310"/>
      <x:c r="F478" s="311"/>
      <x:c r="G478" s="312"/>
      <x:c r="H478" s="313" t="str">
        <x:f>IF($A478="","",IF($C478="Entrada de efectivo",$G478,0))</x:f>
      </x:c>
      <x:c r="I478" s="313" t="str">
        <x:f>IF($A478="","",IF($C478="Salida de efectivo",$G478,0))</x:f>
      </x:c>
      <x:c r="J478" s="313" t="str">
        <x:f>IF($A478="","",CONFIGURACIÓN!$B$10+SUM($H$6:H478)-SUM($I$6:I478))</x:f>
      </x:c>
      <x:c r="K478" s="311"/>
    </x:row>
    <x:row r="479" ht="20" customHeight="1">
      <x:c r="A479" s="309"/>
      <x:c r="B479" s="310"/>
      <x:c r="C479" s="310"/>
      <x:c r="D479" s="310"/>
      <x:c r="E479" s="310"/>
      <x:c r="F479" s="311"/>
      <x:c r="G479" s="312"/>
      <x:c r="H479" s="313" t="str">
        <x:f>IF($A479="","",IF($C479="Entrada de efectivo",$G479,0))</x:f>
      </x:c>
      <x:c r="I479" s="313" t="str">
        <x:f>IF($A479="","",IF($C479="Salida de efectivo",$G479,0))</x:f>
      </x:c>
      <x:c r="J479" s="313" t="str">
        <x:f>IF($A479="","",CONFIGURACIÓN!$B$10+SUM($H$6:H479)-SUM($I$6:I479))</x:f>
      </x:c>
      <x:c r="K479" s="311"/>
    </x:row>
    <x:row r="480" ht="20" customHeight="1">
      <x:c r="A480" s="309"/>
      <x:c r="B480" s="310"/>
      <x:c r="C480" s="310"/>
      <x:c r="D480" s="310"/>
      <x:c r="E480" s="310"/>
      <x:c r="F480" s="311"/>
      <x:c r="G480" s="312"/>
      <x:c r="H480" s="313" t="str">
        <x:f>IF($A480="","",IF($C480="Entrada de efectivo",$G480,0))</x:f>
      </x:c>
      <x:c r="I480" s="313" t="str">
        <x:f>IF($A480="","",IF($C480="Salida de efectivo",$G480,0))</x:f>
      </x:c>
      <x:c r="J480" s="313" t="str">
        <x:f>IF($A480="","",CONFIGURACIÓN!$B$10+SUM($H$6:H480)-SUM($I$6:I480))</x:f>
      </x:c>
      <x:c r="K480" s="311"/>
    </x:row>
    <x:row r="481" ht="20" customHeight="1">
      <x:c r="A481" s="309"/>
      <x:c r="B481" s="310"/>
      <x:c r="C481" s="310"/>
      <x:c r="D481" s="310"/>
      <x:c r="E481" s="310"/>
      <x:c r="F481" s="311"/>
      <x:c r="G481" s="312"/>
      <x:c r="H481" s="313" t="str">
        <x:f>IF($A481="","",IF($C481="Entrada de efectivo",$G481,0))</x:f>
      </x:c>
      <x:c r="I481" s="313" t="str">
        <x:f>IF($A481="","",IF($C481="Salida de efectivo",$G481,0))</x:f>
      </x:c>
      <x:c r="J481" s="313" t="str">
        <x:f>IF($A481="","",CONFIGURACIÓN!$B$10+SUM($H$6:H481)-SUM($I$6:I481))</x:f>
      </x:c>
      <x:c r="K481" s="311"/>
    </x:row>
    <x:row r="482" ht="20" customHeight="1">
      <x:c r="A482" s="309"/>
      <x:c r="B482" s="310"/>
      <x:c r="C482" s="310"/>
      <x:c r="D482" s="310"/>
      <x:c r="E482" s="310"/>
      <x:c r="F482" s="311"/>
      <x:c r="G482" s="312"/>
      <x:c r="H482" s="313" t="str">
        <x:f>IF($A482="","",IF($C482="Entrada de efectivo",$G482,0))</x:f>
      </x:c>
      <x:c r="I482" s="313" t="str">
        <x:f>IF($A482="","",IF($C482="Salida de efectivo",$G482,0))</x:f>
      </x:c>
      <x:c r="J482" s="313" t="str">
        <x:f>IF($A482="","",CONFIGURACIÓN!$B$10+SUM($H$6:H482)-SUM($I$6:I482))</x:f>
      </x:c>
      <x:c r="K482" s="311"/>
    </x:row>
    <x:row r="483" ht="20" customHeight="1">
      <x:c r="A483" s="309"/>
      <x:c r="B483" s="310"/>
      <x:c r="C483" s="310"/>
      <x:c r="D483" s="310"/>
      <x:c r="E483" s="310"/>
      <x:c r="F483" s="311"/>
      <x:c r="G483" s="312"/>
      <x:c r="H483" s="313" t="str">
        <x:f>IF($A483="","",IF($C483="Entrada de efectivo",$G483,0))</x:f>
      </x:c>
      <x:c r="I483" s="313" t="str">
        <x:f>IF($A483="","",IF($C483="Salida de efectivo",$G483,0))</x:f>
      </x:c>
      <x:c r="J483" s="313" t="str">
        <x:f>IF($A483="","",CONFIGURACIÓN!$B$10+SUM($H$6:H483)-SUM($I$6:I483))</x:f>
      </x:c>
      <x:c r="K483" s="311"/>
    </x:row>
    <x:row r="484" ht="20" customHeight="1">
      <x:c r="A484" s="309"/>
      <x:c r="B484" s="310"/>
      <x:c r="C484" s="310"/>
      <x:c r="D484" s="310"/>
      <x:c r="E484" s="310"/>
      <x:c r="F484" s="311"/>
      <x:c r="G484" s="312"/>
      <x:c r="H484" s="313" t="str">
        <x:f>IF($A484="","",IF($C484="Entrada de efectivo",$G484,0))</x:f>
      </x:c>
      <x:c r="I484" s="313" t="str">
        <x:f>IF($A484="","",IF($C484="Salida de efectivo",$G484,0))</x:f>
      </x:c>
      <x:c r="J484" s="313" t="str">
        <x:f>IF($A484="","",CONFIGURACIÓN!$B$10+SUM($H$6:H484)-SUM($I$6:I484))</x:f>
      </x:c>
      <x:c r="K484" s="311"/>
    </x:row>
    <x:row r="485" ht="20" customHeight="1">
      <x:c r="A485" s="309"/>
      <x:c r="B485" s="310"/>
      <x:c r="C485" s="310"/>
      <x:c r="D485" s="310"/>
      <x:c r="E485" s="310"/>
      <x:c r="F485" s="311"/>
      <x:c r="G485" s="312"/>
      <x:c r="H485" s="313" t="str">
        <x:f>IF($A485="","",IF($C485="Entrada de efectivo",$G485,0))</x:f>
      </x:c>
      <x:c r="I485" s="313" t="str">
        <x:f>IF($A485="","",IF($C485="Salida de efectivo",$G485,0))</x:f>
      </x:c>
      <x:c r="J485" s="313" t="str">
        <x:f>IF($A485="","",CONFIGURACIÓN!$B$10+SUM($H$6:H485)-SUM($I$6:I485))</x:f>
      </x:c>
      <x:c r="K485" s="311"/>
    </x:row>
    <x:row r="486" ht="20" customHeight="1">
      <x:c r="A486" s="309"/>
      <x:c r="B486" s="310"/>
      <x:c r="C486" s="310"/>
      <x:c r="D486" s="310"/>
      <x:c r="E486" s="310"/>
      <x:c r="F486" s="311"/>
      <x:c r="G486" s="312"/>
      <x:c r="H486" s="313" t="str">
        <x:f>IF($A486="","",IF($C486="Entrada de efectivo",$G486,0))</x:f>
      </x:c>
      <x:c r="I486" s="313" t="str">
        <x:f>IF($A486="","",IF($C486="Salida de efectivo",$G486,0))</x:f>
      </x:c>
      <x:c r="J486" s="313" t="str">
        <x:f>IF($A486="","",CONFIGURACIÓN!$B$10+SUM($H$6:H486)-SUM($I$6:I486))</x:f>
      </x:c>
      <x:c r="K486" s="311"/>
    </x:row>
    <x:row r="487" ht="20" customHeight="1">
      <x:c r="A487" s="309"/>
      <x:c r="B487" s="310"/>
      <x:c r="C487" s="310"/>
      <x:c r="D487" s="310"/>
      <x:c r="E487" s="310"/>
      <x:c r="F487" s="311"/>
      <x:c r="G487" s="312"/>
      <x:c r="H487" s="313" t="str">
        <x:f>IF($A487="","",IF($C487="Entrada de efectivo",$G487,0))</x:f>
      </x:c>
      <x:c r="I487" s="313" t="str">
        <x:f>IF($A487="","",IF($C487="Salida de efectivo",$G487,0))</x:f>
      </x:c>
      <x:c r="J487" s="313" t="str">
        <x:f>IF($A487="","",CONFIGURACIÓN!$B$10+SUM($H$6:H487)-SUM($I$6:I487))</x:f>
      </x:c>
      <x:c r="K487" s="311"/>
    </x:row>
    <x:row r="488" ht="20" customHeight="1">
      <x:c r="A488" s="309"/>
      <x:c r="B488" s="310"/>
      <x:c r="C488" s="310"/>
      <x:c r="D488" s="310"/>
      <x:c r="E488" s="310"/>
      <x:c r="F488" s="311"/>
      <x:c r="G488" s="312"/>
      <x:c r="H488" s="313" t="str">
        <x:f>IF($A488="","",IF($C488="Entrada de efectivo",$G488,0))</x:f>
      </x:c>
      <x:c r="I488" s="313" t="str">
        <x:f>IF($A488="","",IF($C488="Salida de efectivo",$G488,0))</x:f>
      </x:c>
      <x:c r="J488" s="313" t="str">
        <x:f>IF($A488="","",CONFIGURACIÓN!$B$10+SUM($H$6:H488)-SUM($I$6:I488))</x:f>
      </x:c>
      <x:c r="K488" s="311"/>
    </x:row>
    <x:row r="489" ht="20" customHeight="1">
      <x:c r="A489" s="309"/>
      <x:c r="B489" s="310"/>
      <x:c r="C489" s="310"/>
      <x:c r="D489" s="310"/>
      <x:c r="E489" s="310"/>
      <x:c r="F489" s="311"/>
      <x:c r="G489" s="312"/>
      <x:c r="H489" s="313" t="str">
        <x:f>IF($A489="","",IF($C489="Entrada de efectivo",$G489,0))</x:f>
      </x:c>
      <x:c r="I489" s="313" t="str">
        <x:f>IF($A489="","",IF($C489="Salida de efectivo",$G489,0))</x:f>
      </x:c>
      <x:c r="J489" s="313" t="str">
        <x:f>IF($A489="","",CONFIGURACIÓN!$B$10+SUM($H$6:H489)-SUM($I$6:I489))</x:f>
      </x:c>
      <x:c r="K489" s="311"/>
    </x:row>
    <x:row r="490" ht="20" customHeight="1">
      <x:c r="A490" s="309"/>
      <x:c r="B490" s="310"/>
      <x:c r="C490" s="310"/>
      <x:c r="D490" s="310"/>
      <x:c r="E490" s="310"/>
      <x:c r="F490" s="311"/>
      <x:c r="G490" s="312"/>
      <x:c r="H490" s="313" t="str">
        <x:f>IF($A490="","",IF($C490="Entrada de efectivo",$G490,0))</x:f>
      </x:c>
      <x:c r="I490" s="313" t="str">
        <x:f>IF($A490="","",IF($C490="Salida de efectivo",$G490,0))</x:f>
      </x:c>
      <x:c r="J490" s="313" t="str">
        <x:f>IF($A490="","",CONFIGURACIÓN!$B$10+SUM($H$6:H490)-SUM($I$6:I490))</x:f>
      </x:c>
      <x:c r="K490" s="311"/>
    </x:row>
    <x:row r="491" ht="20" customHeight="1">
      <x:c r="A491" s="309"/>
      <x:c r="B491" s="310"/>
      <x:c r="C491" s="310"/>
      <x:c r="D491" s="310"/>
      <x:c r="E491" s="310"/>
      <x:c r="F491" s="311"/>
      <x:c r="G491" s="312"/>
      <x:c r="H491" s="313" t="str">
        <x:f>IF($A491="","",IF($C491="Entrada de efectivo",$G491,0))</x:f>
      </x:c>
      <x:c r="I491" s="313" t="str">
        <x:f>IF($A491="","",IF($C491="Salida de efectivo",$G491,0))</x:f>
      </x:c>
      <x:c r="J491" s="313" t="str">
        <x:f>IF($A491="","",CONFIGURACIÓN!$B$10+SUM($H$6:H491)-SUM($I$6:I491))</x:f>
      </x:c>
      <x:c r="K491" s="311"/>
    </x:row>
    <x:row r="492" ht="20" customHeight="1">
      <x:c r="A492" s="309"/>
      <x:c r="B492" s="310"/>
      <x:c r="C492" s="310"/>
      <x:c r="D492" s="310"/>
      <x:c r="E492" s="310"/>
      <x:c r="F492" s="311"/>
      <x:c r="G492" s="312"/>
      <x:c r="H492" s="313" t="str">
        <x:f>IF($A492="","",IF($C492="Entrada de efectivo",$G492,0))</x:f>
      </x:c>
      <x:c r="I492" s="313" t="str">
        <x:f>IF($A492="","",IF($C492="Salida de efectivo",$G492,0))</x:f>
      </x:c>
      <x:c r="J492" s="313" t="str">
        <x:f>IF($A492="","",CONFIGURACIÓN!$B$10+SUM($H$6:H492)-SUM($I$6:I492))</x:f>
      </x:c>
      <x:c r="K492" s="311"/>
    </x:row>
    <x:row r="493" ht="20" customHeight="1">
      <x:c r="A493" s="309"/>
      <x:c r="B493" s="310"/>
      <x:c r="C493" s="310"/>
      <x:c r="D493" s="310"/>
      <x:c r="E493" s="310"/>
      <x:c r="F493" s="311"/>
      <x:c r="G493" s="312"/>
      <x:c r="H493" s="313" t="str">
        <x:f>IF($A493="","",IF($C493="Entrada de efectivo",$G493,0))</x:f>
      </x:c>
      <x:c r="I493" s="313" t="str">
        <x:f>IF($A493="","",IF($C493="Salida de efectivo",$G493,0))</x:f>
      </x:c>
      <x:c r="J493" s="313" t="str">
        <x:f>IF($A493="","",CONFIGURACIÓN!$B$10+SUM($H$6:H493)-SUM($I$6:I493))</x:f>
      </x:c>
      <x:c r="K493" s="311"/>
    </x:row>
    <x:row r="494" ht="20" customHeight="1">
      <x:c r="A494" s="309"/>
      <x:c r="B494" s="310"/>
      <x:c r="C494" s="310"/>
      <x:c r="D494" s="310"/>
      <x:c r="E494" s="310"/>
      <x:c r="F494" s="311"/>
      <x:c r="G494" s="312"/>
      <x:c r="H494" s="313" t="str">
        <x:f>IF($A494="","",IF($C494="Entrada de efectivo",$G494,0))</x:f>
      </x:c>
      <x:c r="I494" s="313" t="str">
        <x:f>IF($A494="","",IF($C494="Salida de efectivo",$G494,0))</x:f>
      </x:c>
      <x:c r="J494" s="313" t="str">
        <x:f>IF($A494="","",CONFIGURACIÓN!$B$10+SUM($H$6:H494)-SUM($I$6:I494))</x:f>
      </x:c>
      <x:c r="K494" s="311"/>
    </x:row>
    <x:row r="495" ht="20" customHeight="1">
      <x:c r="A495" s="309"/>
      <x:c r="B495" s="310"/>
      <x:c r="C495" s="310"/>
      <x:c r="D495" s="310"/>
      <x:c r="E495" s="310"/>
      <x:c r="F495" s="311"/>
      <x:c r="G495" s="312"/>
      <x:c r="H495" s="313" t="str">
        <x:f>IF($A495="","",IF($C495="Entrada de efectivo",$G495,0))</x:f>
      </x:c>
      <x:c r="I495" s="313" t="str">
        <x:f>IF($A495="","",IF($C495="Salida de efectivo",$G495,0))</x:f>
      </x:c>
      <x:c r="J495" s="313" t="str">
        <x:f>IF($A495="","",CONFIGURACIÓN!$B$10+SUM($H$6:H495)-SUM($I$6:I495))</x:f>
      </x:c>
      <x:c r="K495" s="311"/>
    </x:row>
    <x:row r="496" ht="20" customHeight="1">
      <x:c r="A496" s="309"/>
      <x:c r="B496" s="310"/>
      <x:c r="C496" s="310"/>
      <x:c r="D496" s="310"/>
      <x:c r="E496" s="310"/>
      <x:c r="F496" s="311"/>
      <x:c r="G496" s="312"/>
      <x:c r="H496" s="313" t="str">
        <x:f>IF($A496="","",IF($C496="Entrada de efectivo",$G496,0))</x:f>
      </x:c>
      <x:c r="I496" s="313" t="str">
        <x:f>IF($A496="","",IF($C496="Salida de efectivo",$G496,0))</x:f>
      </x:c>
      <x:c r="J496" s="313" t="str">
        <x:f>IF($A496="","",CONFIGURACIÓN!$B$10+SUM($H$6:H496)-SUM($I$6:I496))</x:f>
      </x:c>
      <x:c r="K496" s="311"/>
    </x:row>
    <x:row r="497" ht="20" customHeight="1">
      <x:c r="A497" s="309"/>
      <x:c r="B497" s="310"/>
      <x:c r="C497" s="310"/>
      <x:c r="D497" s="310"/>
      <x:c r="E497" s="310"/>
      <x:c r="F497" s="311"/>
      <x:c r="G497" s="312"/>
      <x:c r="H497" s="313" t="str">
        <x:f>IF($A497="","",IF($C497="Entrada de efectivo",$G497,0))</x:f>
      </x:c>
      <x:c r="I497" s="313" t="str">
        <x:f>IF($A497="","",IF($C497="Salida de efectivo",$G497,0))</x:f>
      </x:c>
      <x:c r="J497" s="313" t="str">
        <x:f>IF($A497="","",CONFIGURACIÓN!$B$10+SUM($H$6:H497)-SUM($I$6:I497))</x:f>
      </x:c>
      <x:c r="K497" s="311"/>
    </x:row>
    <x:row r="498" ht="20" customHeight="1">
      <x:c r="A498" s="309"/>
      <x:c r="B498" s="310"/>
      <x:c r="C498" s="310"/>
      <x:c r="D498" s="310"/>
      <x:c r="E498" s="310"/>
      <x:c r="F498" s="311"/>
      <x:c r="G498" s="312"/>
      <x:c r="H498" s="313" t="str">
        <x:f>IF($A498="","",IF($C498="Entrada de efectivo",$G498,0))</x:f>
      </x:c>
      <x:c r="I498" s="313" t="str">
        <x:f>IF($A498="","",IF($C498="Salida de efectivo",$G498,0))</x:f>
      </x:c>
      <x:c r="J498" s="313" t="str">
        <x:f>IF($A498="","",CONFIGURACIÓN!$B$10+SUM($H$6:H498)-SUM($I$6:I498))</x:f>
      </x:c>
      <x:c r="K498" s="311"/>
    </x:row>
    <x:row r="499" ht="20" customHeight="1">
      <x:c r="A499" s="309"/>
      <x:c r="B499" s="310"/>
      <x:c r="C499" s="310"/>
      <x:c r="D499" s="310"/>
      <x:c r="E499" s="310"/>
      <x:c r="F499" s="311"/>
      <x:c r="G499" s="312"/>
      <x:c r="H499" s="313" t="str">
        <x:f>IF($A499="","",IF($C499="Entrada de efectivo",$G499,0))</x:f>
      </x:c>
      <x:c r="I499" s="313" t="str">
        <x:f>IF($A499="","",IF($C499="Salida de efectivo",$G499,0))</x:f>
      </x:c>
      <x:c r="J499" s="313" t="str">
        <x:f>IF($A499="","",CONFIGURACIÓN!$B$10+SUM($H$6:H499)-SUM($I$6:I499))</x:f>
      </x:c>
      <x:c r="K499" s="311"/>
    </x:row>
    <x:row r="500" ht="20" customHeight="1">
      <x:c r="A500" s="309"/>
      <x:c r="B500" s="310"/>
      <x:c r="C500" s="310"/>
      <x:c r="D500" s="310"/>
      <x:c r="E500" s="310"/>
      <x:c r="F500" s="311"/>
      <x:c r="G500" s="312"/>
      <x:c r="H500" s="313" t="str">
        <x:f>IF($A500="","",IF($C500="Entrada de efectivo",$G500,0))</x:f>
      </x:c>
      <x:c r="I500" s="313" t="str">
        <x:f>IF($A500="","",IF($C500="Salida de efectivo",$G500,0))</x:f>
      </x:c>
      <x:c r="J500" s="313" t="str">
        <x:f>IF($A500="","",CONFIGURACIÓN!$B$10+SUM($H$6:H500)-SUM($I$6:I500))</x:f>
      </x:c>
      <x:c r="K500" s="311"/>
    </x:row>
    <x:row r="501" ht="20" customHeight="1">
      <x:c r="A501" s="309"/>
      <x:c r="B501" s="310"/>
      <x:c r="C501" s="310"/>
      <x:c r="D501" s="310"/>
      <x:c r="E501" s="310"/>
      <x:c r="F501" s="311"/>
      <x:c r="G501" s="312"/>
      <x:c r="H501" s="313" t="str">
        <x:f>IF($A501="","",IF($C501="Entrada de efectivo",$G501,0))</x:f>
      </x:c>
      <x:c r="I501" s="313" t="str">
        <x:f>IF($A501="","",IF($C501="Salida de efectivo",$G501,0))</x:f>
      </x:c>
      <x:c r="J501" s="313" t="str">
        <x:f>IF($A501="","",CONFIGURACIÓN!$B$10+SUM($H$6:H501)-SUM($I$6:I501))</x:f>
      </x:c>
      <x:c r="K501" s="311"/>
    </x:row>
    <x:row r="502" ht="20" customHeight="1">
      <x:c r="A502" s="309"/>
      <x:c r="B502" s="310"/>
      <x:c r="C502" s="310"/>
      <x:c r="D502" s="310"/>
      <x:c r="E502" s="310"/>
      <x:c r="F502" s="311"/>
      <x:c r="G502" s="312"/>
      <x:c r="H502" s="313" t="str">
        <x:f>IF($A502="","",IF($C502="Entrada de efectivo",$G502,0))</x:f>
      </x:c>
      <x:c r="I502" s="313" t="str">
        <x:f>IF($A502="","",IF($C502="Salida de efectivo",$G502,0))</x:f>
      </x:c>
      <x:c r="J502" s="313" t="str">
        <x:f>IF($A502="","",CONFIGURACIÓN!$B$10+SUM($H$6:H502)-SUM($I$6:I502))</x:f>
      </x:c>
      <x:c r="K502" s="311"/>
    </x:row>
    <x:row r="503" ht="20" customHeight="1">
      <x:c r="A503" s="309"/>
      <x:c r="B503" s="310"/>
      <x:c r="C503" s="310"/>
      <x:c r="D503" s="310"/>
      <x:c r="E503" s="310"/>
      <x:c r="F503" s="311"/>
      <x:c r="G503" s="312"/>
      <x:c r="H503" s="313" t="str">
        <x:f>IF($A503="","",IF($C503="Entrada de efectivo",$G503,0))</x:f>
      </x:c>
      <x:c r="I503" s="313" t="str">
        <x:f>IF($A503="","",IF($C503="Salida de efectivo",$G503,0))</x:f>
      </x:c>
      <x:c r="J503" s="313" t="str">
        <x:f>IF($A503="","",CONFIGURACIÓN!$B$10+SUM($H$6:H503)-SUM($I$6:I503))</x:f>
      </x:c>
      <x:c r="K503" s="311"/>
    </x:row>
    <x:row r="504" ht="20" customHeight="1">
      <x:c r="A504" s="309"/>
      <x:c r="B504" s="310"/>
      <x:c r="C504" s="310"/>
      <x:c r="D504" s="310"/>
      <x:c r="E504" s="310"/>
      <x:c r="F504" s="311"/>
      <x:c r="G504" s="312"/>
      <x:c r="H504" s="313" t="str">
        <x:f>IF($A504="","",IF($C504="Entrada de efectivo",$G504,0))</x:f>
      </x:c>
      <x:c r="I504" s="313" t="str">
        <x:f>IF($A504="","",IF($C504="Salida de efectivo",$G504,0))</x:f>
      </x:c>
      <x:c r="J504" s="313" t="str">
        <x:f>IF($A504="","",CONFIGURACIÓN!$B$10+SUM($H$6:H504)-SUM($I$6:I504))</x:f>
      </x:c>
      <x:c r="K504" s="311"/>
    </x:row>
    <x:row r="505" ht="20" customHeight="1">
      <x:c r="A505" s="309"/>
      <x:c r="B505" s="310"/>
      <x:c r="C505" s="310"/>
      <x:c r="D505" s="310"/>
      <x:c r="E505" s="310"/>
      <x:c r="F505" s="311"/>
      <x:c r="G505" s="312"/>
      <x:c r="H505" s="313" t="str">
        <x:f>IF($A505="","",IF($C505="Entrada de efectivo",$G505,0))</x:f>
      </x:c>
      <x:c r="I505" s="313" t="str">
        <x:f>IF($A505="","",IF($C505="Salida de efectivo",$G505,0))</x:f>
      </x:c>
      <x:c r="J505" s="313" t="str">
        <x:f>IF($A505="","",CONFIGURACIÓN!$B$10+SUM($H$6:H505)-SUM($I$6:I505))</x:f>
      </x:c>
      <x:c r="K505" s="311"/>
    </x:row>
    <x:row r="506" ht="20" customHeight="1">
      <x:c r="A506" s="309"/>
      <x:c r="B506" s="310"/>
      <x:c r="C506" s="310"/>
      <x:c r="D506" s="310"/>
      <x:c r="E506" s="310"/>
      <x:c r="F506" s="311"/>
      <x:c r="G506" s="312"/>
      <x:c r="H506" s="313" t="str">
        <x:f>IF($A506="","",IF($C506="Entrada de efectivo",$G506,0))</x:f>
      </x:c>
      <x:c r="I506" s="313" t="str">
        <x:f>IF($A506="","",IF($C506="Salida de efectivo",$G506,0))</x:f>
      </x:c>
      <x:c r="J506" s="313" t="str">
        <x:f>IF($A506="","",CONFIGURACIÓN!$B$10+SUM($H$6:H506)-SUM($I$6:I506))</x:f>
      </x:c>
      <x:c r="K506" s="311"/>
    </x:row>
    <x:row r="507" ht="20" customHeight="1">
      <x:c r="A507" s="309"/>
      <x:c r="B507" s="310"/>
      <x:c r="C507" s="310"/>
      <x:c r="D507" s="310"/>
      <x:c r="E507" s="310"/>
      <x:c r="F507" s="311"/>
      <x:c r="G507" s="312"/>
      <x:c r="H507" s="313" t="str">
        <x:f>IF($A507="","",IF($C507="Entrada de efectivo",$G507,0))</x:f>
      </x:c>
      <x:c r="I507" s="313" t="str">
        <x:f>IF($A507="","",IF($C507="Salida de efectivo",$G507,0))</x:f>
      </x:c>
      <x:c r="J507" s="313" t="str">
        <x:f>IF($A507="","",CONFIGURACIÓN!$B$10+SUM($H$6:H507)-SUM($I$6:I507))</x:f>
      </x:c>
      <x:c r="K507" s="311"/>
    </x:row>
    <x:row r="508" ht="20" customHeight="1">
      <x:c r="A508" s="309"/>
      <x:c r="B508" s="310"/>
      <x:c r="C508" s="310"/>
      <x:c r="D508" s="310"/>
      <x:c r="E508" s="310"/>
      <x:c r="F508" s="311"/>
      <x:c r="G508" s="312"/>
      <x:c r="H508" s="313" t="str">
        <x:f>IF($A508="","",IF($C508="Entrada de efectivo",$G508,0))</x:f>
      </x:c>
      <x:c r="I508" s="313" t="str">
        <x:f>IF($A508="","",IF($C508="Salida de efectivo",$G508,0))</x:f>
      </x:c>
      <x:c r="J508" s="313" t="str">
        <x:f>IF($A508="","",CONFIGURACIÓN!$B$10+SUM($H$6:H508)-SUM($I$6:I508))</x:f>
      </x:c>
      <x:c r="K508" s="311"/>
    </x:row>
    <x:row r="509" ht="20" customHeight="1">
      <x:c r="A509" s="309"/>
      <x:c r="B509" s="310"/>
      <x:c r="C509" s="310"/>
      <x:c r="D509" s="310"/>
      <x:c r="E509" s="310"/>
      <x:c r="F509" s="311"/>
      <x:c r="G509" s="312"/>
      <x:c r="H509" s="313" t="str">
        <x:f>IF($A509="","",IF($C509="Entrada de efectivo",$G509,0))</x:f>
      </x:c>
      <x:c r="I509" s="313" t="str">
        <x:f>IF($A509="","",IF($C509="Salida de efectivo",$G509,0))</x:f>
      </x:c>
      <x:c r="J509" s="313" t="str">
        <x:f>IF($A509="","",CONFIGURACIÓN!$B$10+SUM($H$6:H509)-SUM($I$6:I509))</x:f>
      </x:c>
      <x:c r="K509" s="311"/>
    </x:row>
    <x:row r="510" ht="20" customHeight="1">
      <x:c r="A510" s="309"/>
      <x:c r="B510" s="310"/>
      <x:c r="C510" s="310"/>
      <x:c r="D510" s="310"/>
      <x:c r="E510" s="310"/>
      <x:c r="F510" s="311"/>
      <x:c r="G510" s="312"/>
      <x:c r="H510" s="313" t="str">
        <x:f>IF($A510="","",IF($C510="Entrada de efectivo",$G510,0))</x:f>
      </x:c>
      <x:c r="I510" s="313" t="str">
        <x:f>IF($A510="","",IF($C510="Salida de efectivo",$G510,0))</x:f>
      </x:c>
      <x:c r="J510" s="313" t="str">
        <x:f>IF($A510="","",CONFIGURACIÓN!$B$10+SUM($H$6:H510)-SUM($I$6:I510))</x:f>
      </x:c>
      <x:c r="K510" s="311"/>
    </x:row>
    <x:row r="511" ht="20" customHeight="1">
      <x:c r="A511" s="309"/>
      <x:c r="B511" s="310"/>
      <x:c r="C511" s="310"/>
      <x:c r="D511" s="310"/>
      <x:c r="E511" s="310"/>
      <x:c r="F511" s="311"/>
      <x:c r="G511" s="312"/>
      <x:c r="H511" s="313" t="str">
        <x:f>IF($A511="","",IF($C511="Entrada de efectivo",$G511,0))</x:f>
      </x:c>
      <x:c r="I511" s="313" t="str">
        <x:f>IF($A511="","",IF($C511="Salida de efectivo",$G511,0))</x:f>
      </x:c>
      <x:c r="J511" s="313" t="str">
        <x:f>IF($A511="","",CONFIGURACIÓN!$B$10+SUM($H$6:H511)-SUM($I$6:I511))</x:f>
      </x:c>
      <x:c r="K511" s="311"/>
    </x:row>
    <x:row r="512" ht="20" customHeight="1">
      <x:c r="A512" s="309"/>
      <x:c r="B512" s="310"/>
      <x:c r="C512" s="310"/>
      <x:c r="D512" s="310"/>
      <x:c r="E512" s="310"/>
      <x:c r="F512" s="311"/>
      <x:c r="G512" s="312"/>
      <x:c r="H512" s="313" t="str">
        <x:f>IF($A512="","",IF($C512="Entrada de efectivo",$G512,0))</x:f>
      </x:c>
      <x:c r="I512" s="313" t="str">
        <x:f>IF($A512="","",IF($C512="Salida de efectivo",$G512,0))</x:f>
      </x:c>
      <x:c r="J512" s="313" t="str">
        <x:f>IF($A512="","",CONFIGURACIÓN!$B$10+SUM($H$6:H512)-SUM($I$6:I512))</x:f>
      </x:c>
      <x:c r="K512" s="311"/>
    </x:row>
    <x:row r="513" ht="20" customHeight="1">
      <x:c r="A513" s="309"/>
      <x:c r="B513" s="310"/>
      <x:c r="C513" s="310"/>
      <x:c r="D513" s="310"/>
      <x:c r="E513" s="310"/>
      <x:c r="F513" s="311"/>
      <x:c r="G513" s="312"/>
      <x:c r="H513" s="313" t="str">
        <x:f>IF($A513="","",IF($C513="Entrada de efectivo",$G513,0))</x:f>
      </x:c>
      <x:c r="I513" s="313" t="str">
        <x:f>IF($A513="","",IF($C513="Salida de efectivo",$G513,0))</x:f>
      </x:c>
      <x:c r="J513" s="313" t="str">
        <x:f>IF($A513="","",CONFIGURACIÓN!$B$10+SUM($H$6:H513)-SUM($I$6:I513))</x:f>
      </x:c>
      <x:c r="K513" s="311"/>
    </x:row>
    <x:row r="514" ht="20" customHeight="1">
      <x:c r="A514" s="309"/>
      <x:c r="B514" s="310"/>
      <x:c r="C514" s="310"/>
      <x:c r="D514" s="310"/>
      <x:c r="E514" s="310"/>
      <x:c r="F514" s="311"/>
      <x:c r="G514" s="312"/>
      <x:c r="H514" s="313" t="str">
        <x:f>IF($A514="","",IF($C514="Entrada de efectivo",$G514,0))</x:f>
      </x:c>
      <x:c r="I514" s="313" t="str">
        <x:f>IF($A514="","",IF($C514="Salida de efectivo",$G514,0))</x:f>
      </x:c>
      <x:c r="J514" s="313" t="str">
        <x:f>IF($A514="","",CONFIGURACIÓN!$B$10+SUM($H$6:H514)-SUM($I$6:I514))</x:f>
      </x:c>
      <x:c r="K514" s="311"/>
    </x:row>
    <x:row r="515" ht="20" customHeight="1">
      <x:c r="A515" s="309"/>
      <x:c r="B515" s="310"/>
      <x:c r="C515" s="310"/>
      <x:c r="D515" s="310"/>
      <x:c r="E515" s="310"/>
      <x:c r="F515" s="311"/>
      <x:c r="G515" s="312"/>
      <x:c r="H515" s="313" t="str">
        <x:f>IF($A515="","",IF($C515="Entrada de efectivo",$G515,0))</x:f>
      </x:c>
      <x:c r="I515" s="313" t="str">
        <x:f>IF($A515="","",IF($C515="Salida de efectivo",$G515,0))</x:f>
      </x:c>
      <x:c r="J515" s="313" t="str">
        <x:f>IF($A515="","",CONFIGURACIÓN!$B$10+SUM($H$6:H515)-SUM($I$6:I515))</x:f>
      </x:c>
      <x:c r="K515" s="311"/>
    </x:row>
    <x:row r="516" ht="20" customHeight="1">
      <x:c r="A516" s="309"/>
      <x:c r="B516" s="310"/>
      <x:c r="C516" s="310"/>
      <x:c r="D516" s="310"/>
      <x:c r="E516" s="310"/>
      <x:c r="F516" s="311"/>
      <x:c r="G516" s="312"/>
      <x:c r="H516" s="313" t="str">
        <x:f>IF($A516="","",IF($C516="Entrada de efectivo",$G516,0))</x:f>
      </x:c>
      <x:c r="I516" s="313" t="str">
        <x:f>IF($A516="","",IF($C516="Salida de efectivo",$G516,0))</x:f>
      </x:c>
      <x:c r="J516" s="313" t="str">
        <x:f>IF($A516="","",CONFIGURACIÓN!$B$10+SUM($H$6:H516)-SUM($I$6:I516))</x:f>
      </x:c>
      <x:c r="K516" s="311"/>
    </x:row>
    <x:row r="517" ht="20" customHeight="1">
      <x:c r="A517" s="309"/>
      <x:c r="B517" s="310"/>
      <x:c r="C517" s="310"/>
      <x:c r="D517" s="310"/>
      <x:c r="E517" s="310"/>
      <x:c r="F517" s="311"/>
      <x:c r="G517" s="312"/>
      <x:c r="H517" s="313" t="str">
        <x:f>IF($A517="","",IF($C517="Entrada de efectivo",$G517,0))</x:f>
      </x:c>
      <x:c r="I517" s="313" t="str">
        <x:f>IF($A517="","",IF($C517="Salida de efectivo",$G517,0))</x:f>
      </x:c>
      <x:c r="J517" s="313" t="str">
        <x:f>IF($A517="","",CONFIGURACIÓN!$B$10+SUM($H$6:H517)-SUM($I$6:I517))</x:f>
      </x:c>
      <x:c r="K517" s="311"/>
    </x:row>
    <x:row r="518" ht="20" customHeight="1">
      <x:c r="A518" s="309"/>
      <x:c r="B518" s="310"/>
      <x:c r="C518" s="310"/>
      <x:c r="D518" s="310"/>
      <x:c r="E518" s="310"/>
      <x:c r="F518" s="311"/>
      <x:c r="G518" s="312"/>
      <x:c r="H518" s="313" t="str">
        <x:f>IF($A518="","",IF($C518="Entrada de efectivo",$G518,0))</x:f>
      </x:c>
      <x:c r="I518" s="313" t="str">
        <x:f>IF($A518="","",IF($C518="Salida de efectivo",$G518,0))</x:f>
      </x:c>
      <x:c r="J518" s="313" t="str">
        <x:f>IF($A518="","",CONFIGURACIÓN!$B$10+SUM($H$6:H518)-SUM($I$6:I518))</x:f>
      </x:c>
      <x:c r="K518" s="311"/>
    </x:row>
    <x:row r="519" ht="20" customHeight="1">
      <x:c r="A519" s="309"/>
      <x:c r="B519" s="310"/>
      <x:c r="C519" s="310"/>
      <x:c r="D519" s="310"/>
      <x:c r="E519" s="310"/>
      <x:c r="F519" s="311"/>
      <x:c r="G519" s="312"/>
      <x:c r="H519" s="313" t="str">
        <x:f>IF($A519="","",IF($C519="Entrada de efectivo",$G519,0))</x:f>
      </x:c>
      <x:c r="I519" s="313" t="str">
        <x:f>IF($A519="","",IF($C519="Salida de efectivo",$G519,0))</x:f>
      </x:c>
      <x:c r="J519" s="313" t="str">
        <x:f>IF($A519="","",CONFIGURACIÓN!$B$10+SUM($H$6:H519)-SUM($I$6:I519))</x:f>
      </x:c>
      <x:c r="K519" s="311"/>
    </x:row>
    <x:row r="520" ht="20" customHeight="1">
      <x:c r="A520" s="309"/>
      <x:c r="B520" s="310"/>
      <x:c r="C520" s="310"/>
      <x:c r="D520" s="310"/>
      <x:c r="E520" s="310"/>
      <x:c r="F520" s="311"/>
      <x:c r="G520" s="312"/>
      <x:c r="H520" s="313" t="str">
        <x:f>IF($A520="","",IF($C520="Entrada de efectivo",$G520,0))</x:f>
      </x:c>
      <x:c r="I520" s="313" t="str">
        <x:f>IF($A520="","",IF($C520="Salida de efectivo",$G520,0))</x:f>
      </x:c>
      <x:c r="J520" s="313" t="str">
        <x:f>IF($A520="","",CONFIGURACIÓN!$B$10+SUM($H$6:H520)-SUM($I$6:I520))</x:f>
      </x:c>
      <x:c r="K520" s="311"/>
    </x:row>
    <x:row r="521" ht="20" customHeight="1">
      <x:c r="A521" s="309"/>
      <x:c r="B521" s="310"/>
      <x:c r="C521" s="310"/>
      <x:c r="D521" s="310"/>
      <x:c r="E521" s="310"/>
      <x:c r="F521" s="311"/>
      <x:c r="G521" s="312"/>
      <x:c r="H521" s="313" t="str">
        <x:f>IF($A521="","",IF($C521="Entrada de efectivo",$G521,0))</x:f>
      </x:c>
      <x:c r="I521" s="313" t="str">
        <x:f>IF($A521="","",IF($C521="Salida de efectivo",$G521,0))</x:f>
      </x:c>
      <x:c r="J521" s="313" t="str">
        <x:f>IF($A521="","",CONFIGURACIÓN!$B$10+SUM($H$6:H521)-SUM($I$6:I521))</x:f>
      </x:c>
      <x:c r="K521" s="311"/>
    </x:row>
    <x:row r="522" ht="20" customHeight="1">
      <x:c r="A522" s="309"/>
      <x:c r="B522" s="310"/>
      <x:c r="C522" s="310"/>
      <x:c r="D522" s="310"/>
      <x:c r="E522" s="310"/>
      <x:c r="F522" s="311"/>
      <x:c r="G522" s="312"/>
      <x:c r="H522" s="313" t="str">
        <x:f>IF($A522="","",IF($C522="Entrada de efectivo",$G522,0))</x:f>
      </x:c>
      <x:c r="I522" s="313" t="str">
        <x:f>IF($A522="","",IF($C522="Salida de efectivo",$G522,0))</x:f>
      </x:c>
      <x:c r="J522" s="313" t="str">
        <x:f>IF($A522="","",CONFIGURACIÓN!$B$10+SUM($H$6:H522)-SUM($I$6:I522))</x:f>
      </x:c>
      <x:c r="K522" s="311"/>
    </x:row>
    <x:row r="523" ht="20" customHeight="1">
      <x:c r="A523" s="309"/>
      <x:c r="B523" s="310"/>
      <x:c r="C523" s="310"/>
      <x:c r="D523" s="310"/>
      <x:c r="E523" s="310"/>
      <x:c r="F523" s="311"/>
      <x:c r="G523" s="312"/>
      <x:c r="H523" s="313" t="str">
        <x:f>IF($A523="","",IF($C523="Entrada de efectivo",$G523,0))</x:f>
      </x:c>
      <x:c r="I523" s="313" t="str">
        <x:f>IF($A523="","",IF($C523="Salida de efectivo",$G523,0))</x:f>
      </x:c>
      <x:c r="J523" s="313" t="str">
        <x:f>IF($A523="","",CONFIGURACIÓN!$B$10+SUM($H$6:H523)-SUM($I$6:I523))</x:f>
      </x:c>
      <x:c r="K523" s="311"/>
    </x:row>
    <x:row r="524" ht="20" customHeight="1">
      <x:c r="A524" s="309"/>
      <x:c r="B524" s="310"/>
      <x:c r="C524" s="310"/>
      <x:c r="D524" s="310"/>
      <x:c r="E524" s="310"/>
      <x:c r="F524" s="311"/>
      <x:c r="G524" s="312"/>
      <x:c r="H524" s="313" t="str">
        <x:f>IF($A524="","",IF($C524="Entrada de efectivo",$G524,0))</x:f>
      </x:c>
      <x:c r="I524" s="313" t="str">
        <x:f>IF($A524="","",IF($C524="Salida de efectivo",$G524,0))</x:f>
      </x:c>
      <x:c r="J524" s="313" t="str">
        <x:f>IF($A524="","",CONFIGURACIÓN!$B$10+SUM($H$6:H524)-SUM($I$6:I524))</x:f>
      </x:c>
      <x:c r="K524" s="311"/>
    </x:row>
    <x:row r="525" ht="20" customHeight="1">
      <x:c r="A525" s="309"/>
      <x:c r="B525" s="310"/>
      <x:c r="C525" s="310"/>
      <x:c r="D525" s="310"/>
      <x:c r="E525" s="310"/>
      <x:c r="F525" s="311"/>
      <x:c r="G525" s="312"/>
      <x:c r="H525" s="313" t="str">
        <x:f>IF($A525="","",IF($C525="Entrada de efectivo",$G525,0))</x:f>
      </x:c>
      <x:c r="I525" s="313" t="str">
        <x:f>IF($A525="","",IF($C525="Salida de efectivo",$G525,0))</x:f>
      </x:c>
      <x:c r="J525" s="313" t="str">
        <x:f>IF($A525="","",CONFIGURACIÓN!$B$10+SUM($H$6:H525)-SUM($I$6:I525))</x:f>
      </x:c>
      <x:c r="K525" s="311"/>
    </x:row>
    <x:row r="526" ht="20" customHeight="1">
      <x:c r="A526" s="309"/>
      <x:c r="B526" s="310"/>
      <x:c r="C526" s="310"/>
      <x:c r="D526" s="310"/>
      <x:c r="E526" s="310"/>
      <x:c r="F526" s="311"/>
      <x:c r="G526" s="312"/>
      <x:c r="H526" s="313" t="str">
        <x:f>IF($A526="","",IF($C526="Entrada de efectivo",$G526,0))</x:f>
      </x:c>
      <x:c r="I526" s="313" t="str">
        <x:f>IF($A526="","",IF($C526="Salida de efectivo",$G526,0))</x:f>
      </x:c>
      <x:c r="J526" s="313" t="str">
        <x:f>IF($A526="","",CONFIGURACIÓN!$B$10+SUM($H$6:H526)-SUM($I$6:I526))</x:f>
      </x:c>
      <x:c r="K526" s="311"/>
    </x:row>
    <x:row r="527" ht="20" customHeight="1">
      <x:c r="A527" s="309"/>
      <x:c r="B527" s="310"/>
      <x:c r="C527" s="310"/>
      <x:c r="D527" s="310"/>
      <x:c r="E527" s="310"/>
      <x:c r="F527" s="311"/>
      <x:c r="G527" s="312"/>
      <x:c r="H527" s="313" t="str">
        <x:f>IF($A527="","",IF($C527="Entrada de efectivo",$G527,0))</x:f>
      </x:c>
      <x:c r="I527" s="313" t="str">
        <x:f>IF($A527="","",IF($C527="Salida de efectivo",$G527,0))</x:f>
      </x:c>
      <x:c r="J527" s="313" t="str">
        <x:f>IF($A527="","",CONFIGURACIÓN!$B$10+SUM($H$6:H527)-SUM($I$6:I527))</x:f>
      </x:c>
      <x:c r="K527" s="311"/>
    </x:row>
    <x:row r="528" ht="20" customHeight="1">
      <x:c r="A528" s="309"/>
      <x:c r="B528" s="310"/>
      <x:c r="C528" s="310"/>
      <x:c r="D528" s="310"/>
      <x:c r="E528" s="310"/>
      <x:c r="F528" s="311"/>
      <x:c r="G528" s="312"/>
      <x:c r="H528" s="313" t="str">
        <x:f>IF($A528="","",IF($C528="Entrada de efectivo",$G528,0))</x:f>
      </x:c>
      <x:c r="I528" s="313" t="str">
        <x:f>IF($A528="","",IF($C528="Salida de efectivo",$G528,0))</x:f>
      </x:c>
      <x:c r="J528" s="313" t="str">
        <x:f>IF($A528="","",CONFIGURACIÓN!$B$10+SUM($H$6:H528)-SUM($I$6:I528))</x:f>
      </x:c>
      <x:c r="K528" s="311"/>
    </x:row>
    <x:row r="529" ht="20" customHeight="1">
      <x:c r="A529" s="309"/>
      <x:c r="B529" s="310"/>
      <x:c r="C529" s="310"/>
      <x:c r="D529" s="310"/>
      <x:c r="E529" s="310"/>
      <x:c r="F529" s="311"/>
      <x:c r="G529" s="312"/>
      <x:c r="H529" s="313" t="str">
        <x:f>IF($A529="","",IF($C529="Entrada de efectivo",$G529,0))</x:f>
      </x:c>
      <x:c r="I529" s="313" t="str">
        <x:f>IF($A529="","",IF($C529="Salida de efectivo",$G529,0))</x:f>
      </x:c>
      <x:c r="J529" s="313" t="str">
        <x:f>IF($A529="","",CONFIGURACIÓN!$B$10+SUM($H$6:H529)-SUM($I$6:I529))</x:f>
      </x:c>
      <x:c r="K529" s="311"/>
    </x:row>
    <x:row r="530" ht="20" customHeight="1">
      <x:c r="A530" s="309"/>
      <x:c r="B530" s="310"/>
      <x:c r="C530" s="310"/>
      <x:c r="D530" s="310"/>
      <x:c r="E530" s="310"/>
      <x:c r="F530" s="311"/>
      <x:c r="G530" s="312"/>
      <x:c r="H530" s="313" t="str">
        <x:f>IF($A530="","",IF($C530="Entrada de efectivo",$G530,0))</x:f>
      </x:c>
      <x:c r="I530" s="313" t="str">
        <x:f>IF($A530="","",IF($C530="Salida de efectivo",$G530,0))</x:f>
      </x:c>
      <x:c r="J530" s="313" t="str">
        <x:f>IF($A530="","",CONFIGURACIÓN!$B$10+SUM($H$6:H530)-SUM($I$6:I530))</x:f>
      </x:c>
      <x:c r="K530" s="311"/>
    </x:row>
    <x:row r="531" ht="20" customHeight="1">
      <x:c r="A531" s="309"/>
      <x:c r="B531" s="310"/>
      <x:c r="C531" s="310"/>
      <x:c r="D531" s="310"/>
      <x:c r="E531" s="310"/>
      <x:c r="F531" s="311"/>
      <x:c r="G531" s="312"/>
      <x:c r="H531" s="313" t="str">
        <x:f>IF($A531="","",IF($C531="Entrada de efectivo",$G531,0))</x:f>
      </x:c>
      <x:c r="I531" s="313" t="str">
        <x:f>IF($A531="","",IF($C531="Salida de efectivo",$G531,0))</x:f>
      </x:c>
      <x:c r="J531" s="313" t="str">
        <x:f>IF($A531="","",CONFIGURACIÓN!$B$10+SUM($H$6:H531)-SUM($I$6:I531))</x:f>
      </x:c>
      <x:c r="K531" s="311"/>
    </x:row>
    <x:row r="532" ht="20" customHeight="1">
      <x:c r="A532" s="309"/>
      <x:c r="B532" s="310"/>
      <x:c r="C532" s="310"/>
      <x:c r="D532" s="310"/>
      <x:c r="E532" s="310"/>
      <x:c r="F532" s="311"/>
      <x:c r="G532" s="312"/>
      <x:c r="H532" s="313" t="str">
        <x:f>IF($A532="","",IF($C532="Entrada de efectivo",$G532,0))</x:f>
      </x:c>
      <x:c r="I532" s="313" t="str">
        <x:f>IF($A532="","",IF($C532="Salida de efectivo",$G532,0))</x:f>
      </x:c>
      <x:c r="J532" s="313" t="str">
        <x:f>IF($A532="","",CONFIGURACIÓN!$B$10+SUM($H$6:H532)-SUM($I$6:I532))</x:f>
      </x:c>
      <x:c r="K532" s="311"/>
    </x:row>
    <x:row r="533" ht="20" customHeight="1">
      <x:c r="A533" s="309"/>
      <x:c r="B533" s="310"/>
      <x:c r="C533" s="310"/>
      <x:c r="D533" s="310"/>
      <x:c r="E533" s="310"/>
      <x:c r="F533" s="311"/>
      <x:c r="G533" s="312"/>
      <x:c r="H533" s="313" t="str">
        <x:f>IF($A533="","",IF($C533="Entrada de efectivo",$G533,0))</x:f>
      </x:c>
      <x:c r="I533" s="313" t="str">
        <x:f>IF($A533="","",IF($C533="Salida de efectivo",$G533,0))</x:f>
      </x:c>
      <x:c r="J533" s="313" t="str">
        <x:f>IF($A533="","",CONFIGURACIÓN!$B$10+SUM($H$6:H533)-SUM($I$6:I533))</x:f>
      </x:c>
      <x:c r="K533" s="311"/>
    </x:row>
    <x:row r="534" ht="20" customHeight="1">
      <x:c r="A534" s="309"/>
      <x:c r="B534" s="310"/>
      <x:c r="C534" s="310"/>
      <x:c r="D534" s="310"/>
      <x:c r="E534" s="310"/>
      <x:c r="F534" s="311"/>
      <x:c r="G534" s="312"/>
      <x:c r="H534" s="313" t="str">
        <x:f>IF($A534="","",IF($C534="Entrada de efectivo",$G534,0))</x:f>
      </x:c>
      <x:c r="I534" s="313" t="str">
        <x:f>IF($A534="","",IF($C534="Salida de efectivo",$G534,0))</x:f>
      </x:c>
      <x:c r="J534" s="313" t="str">
        <x:f>IF($A534="","",CONFIGURACIÓN!$B$10+SUM($H$6:H534)-SUM($I$6:I534))</x:f>
      </x:c>
      <x:c r="K534" s="311"/>
    </x:row>
    <x:row r="535" ht="20" customHeight="1">
      <x:c r="A535" s="309"/>
      <x:c r="B535" s="310"/>
      <x:c r="C535" s="310"/>
      <x:c r="D535" s="310"/>
      <x:c r="E535" s="310"/>
      <x:c r="F535" s="311"/>
      <x:c r="G535" s="312"/>
      <x:c r="H535" s="313" t="str">
        <x:f>IF($A535="","",IF($C535="Entrada de efectivo",$G535,0))</x:f>
      </x:c>
      <x:c r="I535" s="313" t="str">
        <x:f>IF($A535="","",IF($C535="Salida de efectivo",$G535,0))</x:f>
      </x:c>
      <x:c r="J535" s="313" t="str">
        <x:f>IF($A535="","",CONFIGURACIÓN!$B$10+SUM($H$6:H535)-SUM($I$6:I535))</x:f>
      </x:c>
      <x:c r="K535" s="311"/>
    </x:row>
    <x:row r="536" ht="20" customHeight="1">
      <x:c r="A536" s="309"/>
      <x:c r="B536" s="310"/>
      <x:c r="C536" s="310"/>
      <x:c r="D536" s="310"/>
      <x:c r="E536" s="310"/>
      <x:c r="F536" s="311"/>
      <x:c r="G536" s="312"/>
      <x:c r="H536" s="313" t="str">
        <x:f>IF($A536="","",IF($C536="Entrada de efectivo",$G536,0))</x:f>
      </x:c>
      <x:c r="I536" s="313" t="str">
        <x:f>IF($A536="","",IF($C536="Salida de efectivo",$G536,0))</x:f>
      </x:c>
      <x:c r="J536" s="313" t="str">
        <x:f>IF($A536="","",CONFIGURACIÓN!$B$10+SUM($H$6:H536)-SUM($I$6:I536))</x:f>
      </x:c>
      <x:c r="K536" s="311"/>
    </x:row>
    <x:row r="537" ht="20" customHeight="1">
      <x:c r="A537" s="309"/>
      <x:c r="B537" s="310"/>
      <x:c r="C537" s="310"/>
      <x:c r="D537" s="310"/>
      <x:c r="E537" s="310"/>
      <x:c r="F537" s="311"/>
      <x:c r="G537" s="312"/>
      <x:c r="H537" s="313" t="str">
        <x:f>IF($A537="","",IF($C537="Entrada de efectivo",$G537,0))</x:f>
      </x:c>
      <x:c r="I537" s="313" t="str">
        <x:f>IF($A537="","",IF($C537="Salida de efectivo",$G537,0))</x:f>
      </x:c>
      <x:c r="J537" s="313" t="str">
        <x:f>IF($A537="","",CONFIGURACIÓN!$B$10+SUM($H$6:H537)-SUM($I$6:I537))</x:f>
      </x:c>
      <x:c r="K537" s="311"/>
    </x:row>
    <x:row r="538" ht="20" customHeight="1">
      <x:c r="A538" s="309"/>
      <x:c r="B538" s="310"/>
      <x:c r="C538" s="310"/>
      <x:c r="D538" s="310"/>
      <x:c r="E538" s="310"/>
      <x:c r="F538" s="311"/>
      <x:c r="G538" s="312"/>
      <x:c r="H538" s="313" t="str">
        <x:f>IF($A538="","",IF($C538="Entrada de efectivo",$G538,0))</x:f>
      </x:c>
      <x:c r="I538" s="313" t="str">
        <x:f>IF($A538="","",IF($C538="Salida de efectivo",$G538,0))</x:f>
      </x:c>
      <x:c r="J538" s="313" t="str">
        <x:f>IF($A538="","",CONFIGURACIÓN!$B$10+SUM($H$6:H538)-SUM($I$6:I538))</x:f>
      </x:c>
      <x:c r="K538" s="311"/>
    </x:row>
    <x:row r="539" ht="20" customHeight="1">
      <x:c r="A539" s="309"/>
      <x:c r="B539" s="310"/>
      <x:c r="C539" s="310"/>
      <x:c r="D539" s="310"/>
      <x:c r="E539" s="310"/>
      <x:c r="F539" s="311"/>
      <x:c r="G539" s="312"/>
      <x:c r="H539" s="313" t="str">
        <x:f>IF($A539="","",IF($C539="Entrada de efectivo",$G539,0))</x:f>
      </x:c>
      <x:c r="I539" s="313" t="str">
        <x:f>IF($A539="","",IF($C539="Salida de efectivo",$G539,0))</x:f>
      </x:c>
      <x:c r="J539" s="313" t="str">
        <x:f>IF($A539="","",CONFIGURACIÓN!$B$10+SUM($H$6:H539)-SUM($I$6:I539))</x:f>
      </x:c>
      <x:c r="K539" s="311"/>
    </x:row>
    <x:row r="540" ht="20" customHeight="1">
      <x:c r="A540" s="309"/>
      <x:c r="B540" s="310"/>
      <x:c r="C540" s="310"/>
      <x:c r="D540" s="310"/>
      <x:c r="E540" s="310"/>
      <x:c r="F540" s="311"/>
      <x:c r="G540" s="312"/>
      <x:c r="H540" s="313" t="str">
        <x:f>IF($A540="","",IF($C540="Entrada de efectivo",$G540,0))</x:f>
      </x:c>
      <x:c r="I540" s="313" t="str">
        <x:f>IF($A540="","",IF($C540="Salida de efectivo",$G540,0))</x:f>
      </x:c>
      <x:c r="J540" s="313" t="str">
        <x:f>IF($A540="","",CONFIGURACIÓN!$B$10+SUM($H$6:H540)-SUM($I$6:I540))</x:f>
      </x:c>
      <x:c r="K540" s="311"/>
    </x:row>
    <x:row r="541" ht="20" customHeight="1">
      <x:c r="A541" s="309"/>
      <x:c r="B541" s="310"/>
      <x:c r="C541" s="310"/>
      <x:c r="D541" s="310"/>
      <x:c r="E541" s="310"/>
      <x:c r="F541" s="311"/>
      <x:c r="G541" s="312"/>
      <x:c r="H541" s="313" t="str">
        <x:f>IF($A541="","",IF($C541="Entrada de efectivo",$G541,0))</x:f>
      </x:c>
      <x:c r="I541" s="313" t="str">
        <x:f>IF($A541="","",IF($C541="Salida de efectivo",$G541,0))</x:f>
      </x:c>
      <x:c r="J541" s="313" t="str">
        <x:f>IF($A541="","",CONFIGURACIÓN!$B$10+SUM($H$6:H541)-SUM($I$6:I541))</x:f>
      </x:c>
      <x:c r="K541" s="311"/>
    </x:row>
    <x:row r="542" ht="20" customHeight="1">
      <x:c r="A542" s="309"/>
      <x:c r="B542" s="310"/>
      <x:c r="C542" s="310"/>
      <x:c r="D542" s="310"/>
      <x:c r="E542" s="310"/>
      <x:c r="F542" s="311"/>
      <x:c r="G542" s="312"/>
      <x:c r="H542" s="313" t="str">
        <x:f>IF($A542="","",IF($C542="Entrada de efectivo",$G542,0))</x:f>
      </x:c>
      <x:c r="I542" s="313" t="str">
        <x:f>IF($A542="","",IF($C542="Salida de efectivo",$G542,0))</x:f>
      </x:c>
      <x:c r="J542" s="313" t="str">
        <x:f>IF($A542="","",CONFIGURACIÓN!$B$10+SUM($H$6:H542)-SUM($I$6:I542))</x:f>
      </x:c>
      <x:c r="K542" s="311"/>
    </x:row>
    <x:row r="543" ht="20" customHeight="1">
      <x:c r="A543" s="309"/>
      <x:c r="B543" s="310"/>
      <x:c r="C543" s="310"/>
      <x:c r="D543" s="310"/>
      <x:c r="E543" s="310"/>
      <x:c r="F543" s="311"/>
      <x:c r="G543" s="312"/>
      <x:c r="H543" s="313" t="str">
        <x:f>IF($A543="","",IF($C543="Entrada de efectivo",$G543,0))</x:f>
      </x:c>
      <x:c r="I543" s="313" t="str">
        <x:f>IF($A543="","",IF($C543="Salida de efectivo",$G543,0))</x:f>
      </x:c>
      <x:c r="J543" s="313" t="str">
        <x:f>IF($A543="","",CONFIGURACIÓN!$B$10+SUM($H$6:H543)-SUM($I$6:I543))</x:f>
      </x:c>
      <x:c r="K543" s="311"/>
    </x:row>
    <x:row r="544" ht="20" customHeight="1">
      <x:c r="A544" s="309"/>
      <x:c r="B544" s="310"/>
      <x:c r="C544" s="310"/>
      <x:c r="D544" s="310"/>
      <x:c r="E544" s="310"/>
      <x:c r="F544" s="311"/>
      <x:c r="G544" s="312"/>
      <x:c r="H544" s="313" t="str">
        <x:f>IF($A544="","",IF($C544="Entrada de efectivo",$G544,0))</x:f>
      </x:c>
      <x:c r="I544" s="313" t="str">
        <x:f>IF($A544="","",IF($C544="Salida de efectivo",$G544,0))</x:f>
      </x:c>
      <x:c r="J544" s="313" t="str">
        <x:f>IF($A544="","",CONFIGURACIÓN!$B$10+SUM($H$6:H544)-SUM($I$6:I544))</x:f>
      </x:c>
      <x:c r="K544" s="311"/>
    </x:row>
    <x:row r="545" ht="20" customHeight="1">
      <x:c r="A545" s="309"/>
      <x:c r="B545" s="310"/>
      <x:c r="C545" s="310"/>
      <x:c r="D545" s="310"/>
      <x:c r="E545" s="310"/>
      <x:c r="F545" s="311"/>
      <x:c r="G545" s="312"/>
      <x:c r="H545" s="313" t="str">
        <x:f>IF($A545="","",IF($C545="Entrada de efectivo",$G545,0))</x:f>
      </x:c>
      <x:c r="I545" s="313" t="str">
        <x:f>IF($A545="","",IF($C545="Salida de efectivo",$G545,0))</x:f>
      </x:c>
      <x:c r="J545" s="313" t="str">
        <x:f>IF($A545="","",CONFIGURACIÓN!$B$10+SUM($H$6:H545)-SUM($I$6:I545))</x:f>
      </x:c>
      <x:c r="K545" s="311"/>
    </x:row>
    <x:row r="546" ht="20" customHeight="1">
      <x:c r="A546" s="309"/>
      <x:c r="B546" s="310"/>
      <x:c r="C546" s="310"/>
      <x:c r="D546" s="310"/>
      <x:c r="E546" s="310"/>
      <x:c r="F546" s="311"/>
      <x:c r="G546" s="312"/>
      <x:c r="H546" s="313" t="str">
        <x:f>IF($A546="","",IF($C546="Entrada de efectivo",$G546,0))</x:f>
      </x:c>
      <x:c r="I546" s="313" t="str">
        <x:f>IF($A546="","",IF($C546="Salida de efectivo",$G546,0))</x:f>
      </x:c>
      <x:c r="J546" s="313" t="str">
        <x:f>IF($A546="","",CONFIGURACIÓN!$B$10+SUM($H$6:H546)-SUM($I$6:I546))</x:f>
      </x:c>
      <x:c r="K546" s="311"/>
    </x:row>
    <x:row r="547" ht="20" customHeight="1">
      <x:c r="A547" s="309"/>
      <x:c r="B547" s="310"/>
      <x:c r="C547" s="310"/>
      <x:c r="D547" s="310"/>
      <x:c r="E547" s="310"/>
      <x:c r="F547" s="311"/>
      <x:c r="G547" s="312"/>
      <x:c r="H547" s="313" t="str">
        <x:f>IF($A547="","",IF($C547="Entrada de efectivo",$G547,0))</x:f>
      </x:c>
      <x:c r="I547" s="313" t="str">
        <x:f>IF($A547="","",IF($C547="Salida de efectivo",$G547,0))</x:f>
      </x:c>
      <x:c r="J547" s="313" t="str">
        <x:f>IF($A547="","",CONFIGURACIÓN!$B$10+SUM($H$6:H547)-SUM($I$6:I547))</x:f>
      </x:c>
      <x:c r="K547" s="311"/>
    </x:row>
    <x:row r="548" ht="20" customHeight="1">
      <x:c r="A548" s="309"/>
      <x:c r="B548" s="310"/>
      <x:c r="C548" s="310"/>
      <x:c r="D548" s="310"/>
      <x:c r="E548" s="310"/>
      <x:c r="F548" s="311"/>
      <x:c r="G548" s="312"/>
      <x:c r="H548" s="313" t="str">
        <x:f>IF($A548="","",IF($C548="Entrada de efectivo",$G548,0))</x:f>
      </x:c>
      <x:c r="I548" s="313" t="str">
        <x:f>IF($A548="","",IF($C548="Salida de efectivo",$G548,0))</x:f>
      </x:c>
      <x:c r="J548" s="313" t="str">
        <x:f>IF($A548="","",CONFIGURACIÓN!$B$10+SUM($H$6:H548)-SUM($I$6:I548))</x:f>
      </x:c>
      <x:c r="K548" s="311"/>
    </x:row>
    <x:row r="549" ht="20" customHeight="1">
      <x:c r="A549" s="309"/>
      <x:c r="B549" s="310"/>
      <x:c r="C549" s="310"/>
      <x:c r="D549" s="310"/>
      <x:c r="E549" s="310"/>
      <x:c r="F549" s="311"/>
      <x:c r="G549" s="312"/>
      <x:c r="H549" s="313" t="str">
        <x:f>IF($A549="","",IF($C549="Entrada de efectivo",$G549,0))</x:f>
      </x:c>
      <x:c r="I549" s="313" t="str">
        <x:f>IF($A549="","",IF($C549="Salida de efectivo",$G549,0))</x:f>
      </x:c>
      <x:c r="J549" s="313" t="str">
        <x:f>IF($A549="","",CONFIGURACIÓN!$B$10+SUM($H$6:H549)-SUM($I$6:I549))</x:f>
      </x:c>
      <x:c r="K549" s="311"/>
    </x:row>
    <x:row r="550" ht="20" customHeight="1">
      <x:c r="A550" s="309"/>
      <x:c r="B550" s="310"/>
      <x:c r="C550" s="310"/>
      <x:c r="D550" s="310"/>
      <x:c r="E550" s="310"/>
      <x:c r="F550" s="311"/>
      <x:c r="G550" s="312"/>
      <x:c r="H550" s="313" t="str">
        <x:f>IF($A550="","",IF($C550="Entrada de efectivo",$G550,0))</x:f>
      </x:c>
      <x:c r="I550" s="313" t="str">
        <x:f>IF($A550="","",IF($C550="Salida de efectivo",$G550,0))</x:f>
      </x:c>
      <x:c r="J550" s="313" t="str">
        <x:f>IF($A550="","",CONFIGURACIÓN!$B$10+SUM($H$6:H550)-SUM($I$6:I550))</x:f>
      </x:c>
      <x:c r="K550" s="311"/>
    </x:row>
    <x:row r="551" ht="20" customHeight="1">
      <x:c r="A551" s="309"/>
      <x:c r="B551" s="310"/>
      <x:c r="C551" s="310"/>
      <x:c r="D551" s="310"/>
      <x:c r="E551" s="310"/>
      <x:c r="F551" s="311"/>
      <x:c r="G551" s="312"/>
      <x:c r="H551" s="313" t="str">
        <x:f>IF($A551="","",IF($C551="Entrada de efectivo",$G551,0))</x:f>
      </x:c>
      <x:c r="I551" s="313" t="str">
        <x:f>IF($A551="","",IF($C551="Salida de efectivo",$G551,0))</x:f>
      </x:c>
      <x:c r="J551" s="313" t="str">
        <x:f>IF($A551="","",CONFIGURACIÓN!$B$10+SUM($H$6:H551)-SUM($I$6:I551))</x:f>
      </x:c>
      <x:c r="K551" s="311"/>
    </x:row>
    <x:row r="552" ht="20" customHeight="1">
      <x:c r="A552" s="309"/>
      <x:c r="B552" s="310"/>
      <x:c r="C552" s="310"/>
      <x:c r="D552" s="310"/>
      <x:c r="E552" s="310"/>
      <x:c r="F552" s="311"/>
      <x:c r="G552" s="312"/>
      <x:c r="H552" s="313" t="str">
        <x:f>IF($A552="","",IF($C552="Entrada de efectivo",$G552,0))</x:f>
      </x:c>
      <x:c r="I552" s="313" t="str">
        <x:f>IF($A552="","",IF($C552="Salida de efectivo",$G552,0))</x:f>
      </x:c>
      <x:c r="J552" s="313" t="str">
        <x:f>IF($A552="","",CONFIGURACIÓN!$B$10+SUM($H$6:H552)-SUM($I$6:I552))</x:f>
      </x:c>
      <x:c r="K552" s="311"/>
    </x:row>
    <x:row r="553" ht="20" customHeight="1">
      <x:c r="A553" s="309"/>
      <x:c r="B553" s="310"/>
      <x:c r="C553" s="310"/>
      <x:c r="D553" s="310"/>
      <x:c r="E553" s="310"/>
      <x:c r="F553" s="311"/>
      <x:c r="G553" s="312"/>
      <x:c r="H553" s="313" t="str">
        <x:f>IF($A553="","",IF($C553="Entrada de efectivo",$G553,0))</x:f>
      </x:c>
      <x:c r="I553" s="313" t="str">
        <x:f>IF($A553="","",IF($C553="Salida de efectivo",$G553,0))</x:f>
      </x:c>
      <x:c r="J553" s="313" t="str">
        <x:f>IF($A553="","",CONFIGURACIÓN!$B$10+SUM($H$6:H553)-SUM($I$6:I553))</x:f>
      </x:c>
      <x:c r="K553" s="311"/>
    </x:row>
    <x:row r="554" ht="20" customHeight="1">
      <x:c r="A554" s="309"/>
      <x:c r="B554" s="310"/>
      <x:c r="C554" s="310"/>
      <x:c r="D554" s="310"/>
      <x:c r="E554" s="310"/>
      <x:c r="F554" s="311"/>
      <x:c r="G554" s="312"/>
      <x:c r="H554" s="313" t="str">
        <x:f>IF($A554="","",IF($C554="Entrada de efectivo",$G554,0))</x:f>
      </x:c>
      <x:c r="I554" s="313" t="str">
        <x:f>IF($A554="","",IF($C554="Salida de efectivo",$G554,0))</x:f>
      </x:c>
      <x:c r="J554" s="313" t="str">
        <x:f>IF($A554="","",CONFIGURACIÓN!$B$10+SUM($H$6:H554)-SUM($I$6:I554))</x:f>
      </x:c>
      <x:c r="K554" s="311"/>
    </x:row>
    <x:row r="555" ht="20" customHeight="1">
      <x:c r="A555" s="309"/>
      <x:c r="B555" s="310"/>
      <x:c r="C555" s="310"/>
      <x:c r="D555" s="310"/>
      <x:c r="E555" s="310"/>
      <x:c r="F555" s="311"/>
      <x:c r="G555" s="312"/>
      <x:c r="H555" s="313" t="str">
        <x:f>IF($A555="","",IF($C555="Entrada de efectivo",$G555,0))</x:f>
      </x:c>
      <x:c r="I555" s="313" t="str">
        <x:f>IF($A555="","",IF($C555="Salida de efectivo",$G555,0))</x:f>
      </x:c>
      <x:c r="J555" s="313" t="str">
        <x:f>IF($A555="","",CONFIGURACIÓN!$B$10+SUM($H$6:H555)-SUM($I$6:I555))</x:f>
      </x:c>
      <x:c r="K555" s="311"/>
    </x:row>
    <x:row r="556" ht="20" customHeight="1">
      <x:c r="A556" s="309"/>
      <x:c r="B556" s="310"/>
      <x:c r="C556" s="310"/>
      <x:c r="D556" s="310"/>
      <x:c r="E556" s="310"/>
      <x:c r="F556" s="311"/>
      <x:c r="G556" s="312"/>
      <x:c r="H556" s="313" t="str">
        <x:f>IF($A556="","",IF($C556="Entrada de efectivo",$G556,0))</x:f>
      </x:c>
      <x:c r="I556" s="313" t="str">
        <x:f>IF($A556="","",IF($C556="Salida de efectivo",$G556,0))</x:f>
      </x:c>
      <x:c r="J556" s="313" t="str">
        <x:f>IF($A556="","",CONFIGURACIÓN!$B$10+SUM($H$6:H556)-SUM($I$6:I556))</x:f>
      </x:c>
      <x:c r="K556" s="311"/>
    </x:row>
    <x:row r="557" ht="20" customHeight="1">
      <x:c r="A557" s="309"/>
      <x:c r="B557" s="310"/>
      <x:c r="C557" s="310"/>
      <x:c r="D557" s="310"/>
      <x:c r="E557" s="310"/>
      <x:c r="F557" s="311"/>
      <x:c r="G557" s="312"/>
      <x:c r="H557" s="313" t="str">
        <x:f>IF($A557="","",IF($C557="Entrada de efectivo",$G557,0))</x:f>
      </x:c>
      <x:c r="I557" s="313" t="str">
        <x:f>IF($A557="","",IF($C557="Salida de efectivo",$G557,0))</x:f>
      </x:c>
      <x:c r="J557" s="313" t="str">
        <x:f>IF($A557="","",CONFIGURACIÓN!$B$10+SUM($H$6:H557)-SUM($I$6:I557))</x:f>
      </x:c>
      <x:c r="K557" s="311"/>
    </x:row>
    <x:row r="558" ht="20" customHeight="1">
      <x:c r="A558" s="309"/>
      <x:c r="B558" s="310"/>
      <x:c r="C558" s="310"/>
      <x:c r="D558" s="310"/>
      <x:c r="E558" s="310"/>
      <x:c r="F558" s="311"/>
      <x:c r="G558" s="312"/>
      <x:c r="H558" s="313" t="str">
        <x:f>IF($A558="","",IF($C558="Entrada de efectivo",$G558,0))</x:f>
      </x:c>
      <x:c r="I558" s="313" t="str">
        <x:f>IF($A558="","",IF($C558="Salida de efectivo",$G558,0))</x:f>
      </x:c>
      <x:c r="J558" s="313" t="str">
        <x:f>IF($A558="","",CONFIGURACIÓN!$B$10+SUM($H$6:H558)-SUM($I$6:I558))</x:f>
      </x:c>
      <x:c r="K558" s="311"/>
    </x:row>
    <x:row r="559" ht="20" customHeight="1">
      <x:c r="A559" s="309"/>
      <x:c r="B559" s="310"/>
      <x:c r="C559" s="310"/>
      <x:c r="D559" s="310"/>
      <x:c r="E559" s="310"/>
      <x:c r="F559" s="311"/>
      <x:c r="G559" s="312"/>
      <x:c r="H559" s="313" t="str">
        <x:f>IF($A559="","",IF($C559="Entrada de efectivo",$G559,0))</x:f>
      </x:c>
      <x:c r="I559" s="313" t="str">
        <x:f>IF($A559="","",IF($C559="Salida de efectivo",$G559,0))</x:f>
      </x:c>
      <x:c r="J559" s="313" t="str">
        <x:f>IF($A559="","",CONFIGURACIÓN!$B$10+SUM($H$6:H559)-SUM($I$6:I559))</x:f>
      </x:c>
      <x:c r="K559" s="311"/>
    </x:row>
    <x:row r="560" ht="20" customHeight="1">
      <x:c r="A560" s="309"/>
      <x:c r="B560" s="310"/>
      <x:c r="C560" s="310"/>
      <x:c r="D560" s="310"/>
      <x:c r="E560" s="310"/>
      <x:c r="F560" s="311"/>
      <x:c r="G560" s="312"/>
      <x:c r="H560" s="313" t="str">
        <x:f>IF($A560="","",IF($C560="Entrada de efectivo",$G560,0))</x:f>
      </x:c>
      <x:c r="I560" s="313" t="str">
        <x:f>IF($A560="","",IF($C560="Salida de efectivo",$G560,0))</x:f>
      </x:c>
      <x:c r="J560" s="313" t="str">
        <x:f>IF($A560="","",CONFIGURACIÓN!$B$10+SUM($H$6:H560)-SUM($I$6:I560))</x:f>
      </x:c>
      <x:c r="K560" s="311"/>
    </x:row>
    <x:row r="561" ht="20" customHeight="1">
      <x:c r="A561" s="309"/>
      <x:c r="B561" s="310"/>
      <x:c r="C561" s="310"/>
      <x:c r="D561" s="310"/>
      <x:c r="E561" s="310"/>
      <x:c r="F561" s="311"/>
      <x:c r="G561" s="312"/>
      <x:c r="H561" s="313" t="str">
        <x:f>IF($A561="","",IF($C561="Entrada de efectivo",$G561,0))</x:f>
      </x:c>
      <x:c r="I561" s="313" t="str">
        <x:f>IF($A561="","",IF($C561="Salida de efectivo",$G561,0))</x:f>
      </x:c>
      <x:c r="J561" s="313" t="str">
        <x:f>IF($A561="","",CONFIGURACIÓN!$B$10+SUM($H$6:H561)-SUM($I$6:I561))</x:f>
      </x:c>
      <x:c r="K561" s="311"/>
    </x:row>
    <x:row r="562" ht="20" customHeight="1">
      <x:c r="A562" s="309"/>
      <x:c r="B562" s="310"/>
      <x:c r="C562" s="310"/>
      <x:c r="D562" s="310"/>
      <x:c r="E562" s="310"/>
      <x:c r="F562" s="311"/>
      <x:c r="G562" s="312"/>
      <x:c r="H562" s="313" t="str">
        <x:f>IF($A562="","",IF($C562="Entrada de efectivo",$G562,0))</x:f>
      </x:c>
      <x:c r="I562" s="313" t="str">
        <x:f>IF($A562="","",IF($C562="Salida de efectivo",$G562,0))</x:f>
      </x:c>
      <x:c r="J562" s="313" t="str">
        <x:f>IF($A562="","",CONFIGURACIÓN!$B$10+SUM($H$6:H562)-SUM($I$6:I562))</x:f>
      </x:c>
      <x:c r="K562" s="311"/>
    </x:row>
    <x:row r="563" ht="20" customHeight="1">
      <x:c r="A563" s="309"/>
      <x:c r="B563" s="310"/>
      <x:c r="C563" s="310"/>
      <x:c r="D563" s="310"/>
      <x:c r="E563" s="310"/>
      <x:c r="F563" s="311"/>
      <x:c r="G563" s="312"/>
      <x:c r="H563" s="313" t="str">
        <x:f>IF($A563="","",IF($C563="Entrada de efectivo",$G563,0))</x:f>
      </x:c>
      <x:c r="I563" s="313" t="str">
        <x:f>IF($A563="","",IF($C563="Salida de efectivo",$G563,0))</x:f>
      </x:c>
      <x:c r="J563" s="313" t="str">
        <x:f>IF($A563="","",CONFIGURACIÓN!$B$10+SUM($H$6:H563)-SUM($I$6:I563))</x:f>
      </x:c>
      <x:c r="K563" s="311"/>
    </x:row>
    <x:row r="564" ht="20" customHeight="1">
      <x:c r="A564" s="309"/>
      <x:c r="B564" s="310"/>
      <x:c r="C564" s="310"/>
      <x:c r="D564" s="310"/>
      <x:c r="E564" s="310"/>
      <x:c r="F564" s="311"/>
      <x:c r="G564" s="312"/>
      <x:c r="H564" s="313" t="str">
        <x:f>IF($A564="","",IF($C564="Entrada de efectivo",$G564,0))</x:f>
      </x:c>
      <x:c r="I564" s="313" t="str">
        <x:f>IF($A564="","",IF($C564="Salida de efectivo",$G564,0))</x:f>
      </x:c>
      <x:c r="J564" s="313" t="str">
        <x:f>IF($A564="","",CONFIGURACIÓN!$B$10+SUM($H$6:H564)-SUM($I$6:I564))</x:f>
      </x:c>
      <x:c r="K564" s="311"/>
    </x:row>
    <x:row r="565" ht="20" customHeight="1">
      <x:c r="A565" s="309"/>
      <x:c r="B565" s="310"/>
      <x:c r="C565" s="310"/>
      <x:c r="D565" s="310"/>
      <x:c r="E565" s="310"/>
      <x:c r="F565" s="311"/>
      <x:c r="G565" s="312"/>
      <x:c r="H565" s="313" t="str">
        <x:f>IF($A565="","",IF($C565="Entrada de efectivo",$G565,0))</x:f>
      </x:c>
      <x:c r="I565" s="313" t="str">
        <x:f>IF($A565="","",IF($C565="Salida de efectivo",$G565,0))</x:f>
      </x:c>
      <x:c r="J565" s="313" t="str">
        <x:f>IF($A565="","",CONFIGURACIÓN!$B$10+SUM($H$6:H565)-SUM($I$6:I565))</x:f>
      </x:c>
      <x:c r="K565" s="311"/>
    </x:row>
    <x:row r="566" ht="20" customHeight="1">
      <x:c r="A566" s="309"/>
      <x:c r="B566" s="310"/>
      <x:c r="C566" s="310"/>
      <x:c r="D566" s="310"/>
      <x:c r="E566" s="310"/>
      <x:c r="F566" s="311"/>
      <x:c r="G566" s="312"/>
      <x:c r="H566" s="313" t="str">
        <x:f>IF($A566="","",IF($C566="Entrada de efectivo",$G566,0))</x:f>
      </x:c>
      <x:c r="I566" s="313" t="str">
        <x:f>IF($A566="","",IF($C566="Salida de efectivo",$G566,0))</x:f>
      </x:c>
      <x:c r="J566" s="313" t="str">
        <x:f>IF($A566="","",CONFIGURACIÓN!$B$10+SUM($H$6:H566)-SUM($I$6:I566))</x:f>
      </x:c>
      <x:c r="K566" s="311"/>
    </x:row>
    <x:row r="567" ht="20" customHeight="1">
      <x:c r="A567" s="309"/>
      <x:c r="B567" s="310"/>
      <x:c r="C567" s="310"/>
      <x:c r="D567" s="310"/>
      <x:c r="E567" s="310"/>
      <x:c r="F567" s="311"/>
      <x:c r="G567" s="312"/>
      <x:c r="H567" s="313" t="str">
        <x:f>IF($A567="","",IF($C567="Entrada de efectivo",$G567,0))</x:f>
      </x:c>
      <x:c r="I567" s="313" t="str">
        <x:f>IF($A567="","",IF($C567="Salida de efectivo",$G567,0))</x:f>
      </x:c>
      <x:c r="J567" s="313" t="str">
        <x:f>IF($A567="","",CONFIGURACIÓN!$B$10+SUM($H$6:H567)-SUM($I$6:I567))</x:f>
      </x:c>
      <x:c r="K567" s="311"/>
    </x:row>
    <x:row r="568" ht="20" customHeight="1">
      <x:c r="A568" s="309"/>
      <x:c r="B568" s="310"/>
      <x:c r="C568" s="310"/>
      <x:c r="D568" s="310"/>
      <x:c r="E568" s="310"/>
      <x:c r="F568" s="311"/>
      <x:c r="G568" s="312"/>
      <x:c r="H568" s="313" t="str">
        <x:f>IF($A568="","",IF($C568="Entrada de efectivo",$G568,0))</x:f>
      </x:c>
      <x:c r="I568" s="313" t="str">
        <x:f>IF($A568="","",IF($C568="Salida de efectivo",$G568,0))</x:f>
      </x:c>
      <x:c r="J568" s="313" t="str">
        <x:f>IF($A568="","",CONFIGURACIÓN!$B$10+SUM($H$6:H568)-SUM($I$6:I568))</x:f>
      </x:c>
      <x:c r="K568" s="311"/>
    </x:row>
    <x:row r="569" ht="20" customHeight="1">
      <x:c r="A569" s="309"/>
      <x:c r="B569" s="310"/>
      <x:c r="C569" s="310"/>
      <x:c r="D569" s="310"/>
      <x:c r="E569" s="310"/>
      <x:c r="F569" s="311"/>
      <x:c r="G569" s="312"/>
      <x:c r="H569" s="313" t="str">
        <x:f>IF($A569="","",IF($C569="Entrada de efectivo",$G569,0))</x:f>
      </x:c>
      <x:c r="I569" s="313" t="str">
        <x:f>IF($A569="","",IF($C569="Salida de efectivo",$G569,0))</x:f>
      </x:c>
      <x:c r="J569" s="313" t="str">
        <x:f>IF($A569="","",CONFIGURACIÓN!$B$10+SUM($H$6:H569)-SUM($I$6:I569))</x:f>
      </x:c>
      <x:c r="K569" s="311"/>
    </x:row>
    <x:row r="570" ht="20" customHeight="1">
      <x:c r="A570" s="309"/>
      <x:c r="B570" s="310"/>
      <x:c r="C570" s="310"/>
      <x:c r="D570" s="310"/>
      <x:c r="E570" s="310"/>
      <x:c r="F570" s="311"/>
      <x:c r="G570" s="312"/>
      <x:c r="H570" s="313" t="str">
        <x:f>IF($A570="","",IF($C570="Entrada de efectivo",$G570,0))</x:f>
      </x:c>
      <x:c r="I570" s="313" t="str">
        <x:f>IF($A570="","",IF($C570="Salida de efectivo",$G570,0))</x:f>
      </x:c>
      <x:c r="J570" s="313" t="str">
        <x:f>IF($A570="","",CONFIGURACIÓN!$B$10+SUM($H$6:H570)-SUM($I$6:I570))</x:f>
      </x:c>
      <x:c r="K570" s="311"/>
    </x:row>
    <x:row r="571" ht="20" customHeight="1">
      <x:c r="A571" s="309"/>
      <x:c r="B571" s="310"/>
      <x:c r="C571" s="310"/>
      <x:c r="D571" s="310"/>
      <x:c r="E571" s="310"/>
      <x:c r="F571" s="311"/>
      <x:c r="G571" s="312"/>
      <x:c r="H571" s="313" t="str">
        <x:f>IF($A571="","",IF($C571="Entrada de efectivo",$G571,0))</x:f>
      </x:c>
      <x:c r="I571" s="313" t="str">
        <x:f>IF($A571="","",IF($C571="Salida de efectivo",$G571,0))</x:f>
      </x:c>
      <x:c r="J571" s="313" t="str">
        <x:f>IF($A571="","",CONFIGURACIÓN!$B$10+SUM($H$6:H571)-SUM($I$6:I571))</x:f>
      </x:c>
      <x:c r="K571" s="311"/>
    </x:row>
    <x:row r="572" ht="20" customHeight="1">
      <x:c r="A572" s="309"/>
      <x:c r="B572" s="310"/>
      <x:c r="C572" s="310"/>
      <x:c r="D572" s="310"/>
      <x:c r="E572" s="310"/>
      <x:c r="F572" s="311"/>
      <x:c r="G572" s="312"/>
      <x:c r="H572" s="313" t="str">
        <x:f>IF($A572="","",IF($C572="Entrada de efectivo",$G572,0))</x:f>
      </x:c>
      <x:c r="I572" s="313" t="str">
        <x:f>IF($A572="","",IF($C572="Salida de efectivo",$G572,0))</x:f>
      </x:c>
      <x:c r="J572" s="313" t="str">
        <x:f>IF($A572="","",CONFIGURACIÓN!$B$10+SUM($H$6:H572)-SUM($I$6:I572))</x:f>
      </x:c>
      <x:c r="K572" s="311"/>
    </x:row>
    <x:row r="573" ht="20" customHeight="1">
      <x:c r="A573" s="309"/>
      <x:c r="B573" s="310"/>
      <x:c r="C573" s="310"/>
      <x:c r="D573" s="310"/>
      <x:c r="E573" s="310"/>
      <x:c r="F573" s="311"/>
      <x:c r="G573" s="312"/>
      <x:c r="H573" s="313" t="str">
        <x:f>IF($A573="","",IF($C573="Entrada de efectivo",$G573,0))</x:f>
      </x:c>
      <x:c r="I573" s="313" t="str">
        <x:f>IF($A573="","",IF($C573="Salida de efectivo",$G573,0))</x:f>
      </x:c>
      <x:c r="J573" s="313" t="str">
        <x:f>IF($A573="","",CONFIGURACIÓN!$B$10+SUM($H$6:H573)-SUM($I$6:I573))</x:f>
      </x:c>
      <x:c r="K573" s="311"/>
    </x:row>
    <x:row r="574" ht="20" customHeight="1">
      <x:c r="A574" s="309"/>
      <x:c r="B574" s="310"/>
      <x:c r="C574" s="310"/>
      <x:c r="D574" s="310"/>
      <x:c r="E574" s="310"/>
      <x:c r="F574" s="311"/>
      <x:c r="G574" s="312"/>
      <x:c r="H574" s="313" t="str">
        <x:f>IF($A574="","",IF($C574="Entrada de efectivo",$G574,0))</x:f>
      </x:c>
      <x:c r="I574" s="313" t="str">
        <x:f>IF($A574="","",IF($C574="Salida de efectivo",$G574,0))</x:f>
      </x:c>
      <x:c r="J574" s="313" t="str">
        <x:f>IF($A574="","",CONFIGURACIÓN!$B$10+SUM($H$6:H574)-SUM($I$6:I574))</x:f>
      </x:c>
      <x:c r="K574" s="311"/>
    </x:row>
    <x:row r="575" ht="20" customHeight="1">
      <x:c r="A575" s="309"/>
      <x:c r="B575" s="310"/>
      <x:c r="C575" s="310"/>
      <x:c r="D575" s="310"/>
      <x:c r="E575" s="310"/>
      <x:c r="F575" s="311"/>
      <x:c r="G575" s="312"/>
      <x:c r="H575" s="313" t="str">
        <x:f>IF($A575="","",IF($C575="Entrada de efectivo",$G575,0))</x:f>
      </x:c>
      <x:c r="I575" s="313" t="str">
        <x:f>IF($A575="","",IF($C575="Salida de efectivo",$G575,0))</x:f>
      </x:c>
      <x:c r="J575" s="313" t="str">
        <x:f>IF($A575="","",CONFIGURACIÓN!$B$10+SUM($H$6:H575)-SUM($I$6:I575))</x:f>
      </x:c>
      <x:c r="K575" s="311"/>
    </x:row>
    <x:row r="576" ht="20" customHeight="1">
      <x:c r="A576" s="309"/>
      <x:c r="B576" s="310"/>
      <x:c r="C576" s="310"/>
      <x:c r="D576" s="310"/>
      <x:c r="E576" s="310"/>
      <x:c r="F576" s="311"/>
      <x:c r="G576" s="312"/>
      <x:c r="H576" s="313" t="str">
        <x:f>IF($A576="","",IF($C576="Entrada de efectivo",$G576,0))</x:f>
      </x:c>
      <x:c r="I576" s="313" t="str">
        <x:f>IF($A576="","",IF($C576="Salida de efectivo",$G576,0))</x:f>
      </x:c>
      <x:c r="J576" s="313" t="str">
        <x:f>IF($A576="","",CONFIGURACIÓN!$B$10+SUM($H$6:H576)-SUM($I$6:I576))</x:f>
      </x:c>
      <x:c r="K576" s="311"/>
    </x:row>
    <x:row r="577" ht="20" customHeight="1">
      <x:c r="A577" s="309"/>
      <x:c r="B577" s="310"/>
      <x:c r="C577" s="310"/>
      <x:c r="D577" s="310"/>
      <x:c r="E577" s="310"/>
      <x:c r="F577" s="311"/>
      <x:c r="G577" s="312"/>
      <x:c r="H577" s="313" t="str">
        <x:f>IF($A577="","",IF($C577="Entrada de efectivo",$G577,0))</x:f>
      </x:c>
      <x:c r="I577" s="313" t="str">
        <x:f>IF($A577="","",IF($C577="Salida de efectivo",$G577,0))</x:f>
      </x:c>
      <x:c r="J577" s="313" t="str">
        <x:f>IF($A577="","",CONFIGURACIÓN!$B$10+SUM($H$6:H577)-SUM($I$6:I577))</x:f>
      </x:c>
      <x:c r="K577" s="311"/>
    </x:row>
    <x:row r="578" ht="20" customHeight="1">
      <x:c r="A578" s="309"/>
      <x:c r="B578" s="310"/>
      <x:c r="C578" s="310"/>
      <x:c r="D578" s="310"/>
      <x:c r="E578" s="310"/>
      <x:c r="F578" s="311"/>
      <x:c r="G578" s="312"/>
      <x:c r="H578" s="313" t="str">
        <x:f>IF($A578="","",IF($C578="Entrada de efectivo",$G578,0))</x:f>
      </x:c>
      <x:c r="I578" s="313" t="str">
        <x:f>IF($A578="","",IF($C578="Salida de efectivo",$G578,0))</x:f>
      </x:c>
      <x:c r="J578" s="313" t="str">
        <x:f>IF($A578="","",CONFIGURACIÓN!$B$10+SUM($H$6:H578)-SUM($I$6:I578))</x:f>
      </x:c>
      <x:c r="K578" s="311"/>
    </x:row>
    <x:row r="579" ht="20" customHeight="1">
      <x:c r="A579" s="309"/>
      <x:c r="B579" s="310"/>
      <x:c r="C579" s="310"/>
      <x:c r="D579" s="310"/>
      <x:c r="E579" s="310"/>
      <x:c r="F579" s="311"/>
      <x:c r="G579" s="312"/>
      <x:c r="H579" s="313" t="str">
        <x:f>IF($A579="","",IF($C579="Entrada de efectivo",$G579,0))</x:f>
      </x:c>
      <x:c r="I579" s="313" t="str">
        <x:f>IF($A579="","",IF($C579="Salida de efectivo",$G579,0))</x:f>
      </x:c>
      <x:c r="J579" s="313" t="str">
        <x:f>IF($A579="","",CONFIGURACIÓN!$B$10+SUM($H$6:H579)-SUM($I$6:I579))</x:f>
      </x:c>
      <x:c r="K579" s="311"/>
    </x:row>
    <x:row r="580" ht="20" customHeight="1">
      <x:c r="A580" s="309"/>
      <x:c r="B580" s="310"/>
      <x:c r="C580" s="310"/>
      <x:c r="D580" s="310"/>
      <x:c r="E580" s="310"/>
      <x:c r="F580" s="311"/>
      <x:c r="G580" s="312"/>
      <x:c r="H580" s="313" t="str">
        <x:f>IF($A580="","",IF($C580="Entrada de efectivo",$G580,0))</x:f>
      </x:c>
      <x:c r="I580" s="313" t="str">
        <x:f>IF($A580="","",IF($C580="Salida de efectivo",$G580,0))</x:f>
      </x:c>
      <x:c r="J580" s="313" t="str">
        <x:f>IF($A580="","",CONFIGURACIÓN!$B$10+SUM($H$6:H580)-SUM($I$6:I580))</x:f>
      </x:c>
      <x:c r="K580" s="311"/>
    </x:row>
    <x:row r="581" ht="20" customHeight="1">
      <x:c r="A581" s="309"/>
      <x:c r="B581" s="310"/>
      <x:c r="C581" s="310"/>
      <x:c r="D581" s="310"/>
      <x:c r="E581" s="310"/>
      <x:c r="F581" s="311"/>
      <x:c r="G581" s="312"/>
      <x:c r="H581" s="313" t="str">
        <x:f>IF($A581="","",IF($C581="Entrada de efectivo",$G581,0))</x:f>
      </x:c>
      <x:c r="I581" s="313" t="str">
        <x:f>IF($A581="","",IF($C581="Salida de efectivo",$G581,0))</x:f>
      </x:c>
      <x:c r="J581" s="313" t="str">
        <x:f>IF($A581="","",CONFIGURACIÓN!$B$10+SUM($H$6:H581)-SUM($I$6:I581))</x:f>
      </x:c>
      <x:c r="K581" s="311"/>
    </x:row>
    <x:row r="582" ht="20" customHeight="1">
      <x:c r="A582" s="309"/>
      <x:c r="B582" s="310"/>
      <x:c r="C582" s="310"/>
      <x:c r="D582" s="310"/>
      <x:c r="E582" s="310"/>
      <x:c r="F582" s="311"/>
      <x:c r="G582" s="312"/>
      <x:c r="H582" s="313" t="str">
        <x:f>IF($A582="","",IF($C582="Entrada de efectivo",$G582,0))</x:f>
      </x:c>
      <x:c r="I582" s="313" t="str">
        <x:f>IF($A582="","",IF($C582="Salida de efectivo",$G582,0))</x:f>
      </x:c>
      <x:c r="J582" s="313" t="str">
        <x:f>IF($A582="","",CONFIGURACIÓN!$B$10+SUM($H$6:H582)-SUM($I$6:I582))</x:f>
      </x:c>
      <x:c r="K582" s="311"/>
    </x:row>
    <x:row r="583" ht="20" customHeight="1">
      <x:c r="A583" s="309"/>
      <x:c r="B583" s="310"/>
      <x:c r="C583" s="310"/>
      <x:c r="D583" s="310"/>
      <x:c r="E583" s="310"/>
      <x:c r="F583" s="311"/>
      <x:c r="G583" s="312"/>
      <x:c r="H583" s="313" t="str">
        <x:f>IF($A583="","",IF($C583="Entrada de efectivo",$G583,0))</x:f>
      </x:c>
      <x:c r="I583" s="313" t="str">
        <x:f>IF($A583="","",IF($C583="Salida de efectivo",$G583,0))</x:f>
      </x:c>
      <x:c r="J583" s="313" t="str">
        <x:f>IF($A583="","",CONFIGURACIÓN!$B$10+SUM($H$6:H583)-SUM($I$6:I583))</x:f>
      </x:c>
      <x:c r="K583" s="311"/>
    </x:row>
    <x:row r="584" ht="20" customHeight="1">
      <x:c r="A584" s="309"/>
      <x:c r="B584" s="310"/>
      <x:c r="C584" s="310"/>
      <x:c r="D584" s="310"/>
      <x:c r="E584" s="310"/>
      <x:c r="F584" s="311"/>
      <x:c r="G584" s="312"/>
      <x:c r="H584" s="313" t="str">
        <x:f>IF($A584="","",IF($C584="Entrada de efectivo",$G584,0))</x:f>
      </x:c>
      <x:c r="I584" s="313" t="str">
        <x:f>IF($A584="","",IF($C584="Salida de efectivo",$G584,0))</x:f>
      </x:c>
      <x:c r="J584" s="313" t="str">
        <x:f>IF($A584="","",CONFIGURACIÓN!$B$10+SUM($H$6:H584)-SUM($I$6:I584))</x:f>
      </x:c>
      <x:c r="K584" s="311"/>
    </x:row>
    <x:row r="585" ht="20" customHeight="1">
      <x:c r="A585" s="309"/>
      <x:c r="B585" s="310"/>
      <x:c r="C585" s="310"/>
      <x:c r="D585" s="310"/>
      <x:c r="E585" s="310"/>
      <x:c r="F585" s="311"/>
      <x:c r="G585" s="312"/>
      <x:c r="H585" s="313" t="str">
        <x:f>IF($A585="","",IF($C585="Entrada de efectivo",$G585,0))</x:f>
      </x:c>
      <x:c r="I585" s="313" t="str">
        <x:f>IF($A585="","",IF($C585="Salida de efectivo",$G585,0))</x:f>
      </x:c>
      <x:c r="J585" s="313" t="str">
        <x:f>IF($A585="","",CONFIGURACIÓN!$B$10+SUM($H$6:H585)-SUM($I$6:I585))</x:f>
      </x:c>
      <x:c r="K585" s="311"/>
    </x:row>
    <x:row r="586" ht="20" customHeight="1">
      <x:c r="A586" s="309"/>
      <x:c r="B586" s="310"/>
      <x:c r="C586" s="310"/>
      <x:c r="D586" s="310"/>
      <x:c r="E586" s="310"/>
      <x:c r="F586" s="311"/>
      <x:c r="G586" s="312"/>
      <x:c r="H586" s="313" t="str">
        <x:f>IF($A586="","",IF($C586="Entrada de efectivo",$G586,0))</x:f>
      </x:c>
      <x:c r="I586" s="313" t="str">
        <x:f>IF($A586="","",IF($C586="Salida de efectivo",$G586,0))</x:f>
      </x:c>
      <x:c r="J586" s="313" t="str">
        <x:f>IF($A586="","",CONFIGURACIÓN!$B$10+SUM($H$6:H586)-SUM($I$6:I586))</x:f>
      </x:c>
      <x:c r="K586" s="311"/>
    </x:row>
    <x:row r="587" ht="20" customHeight="1">
      <x:c r="A587" s="309"/>
      <x:c r="B587" s="310"/>
      <x:c r="C587" s="310"/>
      <x:c r="D587" s="310"/>
      <x:c r="E587" s="310"/>
      <x:c r="F587" s="311"/>
      <x:c r="G587" s="312"/>
      <x:c r="H587" s="313" t="str">
        <x:f>IF($A587="","",IF($C587="Entrada de efectivo",$G587,0))</x:f>
      </x:c>
      <x:c r="I587" s="313" t="str">
        <x:f>IF($A587="","",IF($C587="Salida de efectivo",$G587,0))</x:f>
      </x:c>
      <x:c r="J587" s="313" t="str">
        <x:f>IF($A587="","",CONFIGURACIÓN!$B$10+SUM($H$6:H587)-SUM($I$6:I587))</x:f>
      </x:c>
      <x:c r="K587" s="311"/>
    </x:row>
    <x:row r="588" ht="20" customHeight="1">
      <x:c r="A588" s="309"/>
      <x:c r="B588" s="310"/>
      <x:c r="C588" s="310"/>
      <x:c r="D588" s="310"/>
      <x:c r="E588" s="310"/>
      <x:c r="F588" s="311"/>
      <x:c r="G588" s="312"/>
      <x:c r="H588" s="313" t="str">
        <x:f>IF($A588="","",IF($C588="Entrada de efectivo",$G588,0))</x:f>
      </x:c>
      <x:c r="I588" s="313" t="str">
        <x:f>IF($A588="","",IF($C588="Salida de efectivo",$G588,0))</x:f>
      </x:c>
      <x:c r="J588" s="313" t="str">
        <x:f>IF($A588="","",CONFIGURACIÓN!$B$10+SUM($H$6:H588)-SUM($I$6:I588))</x:f>
      </x:c>
      <x:c r="K588" s="311"/>
    </x:row>
    <x:row r="589" ht="20" customHeight="1">
      <x:c r="A589" s="309"/>
      <x:c r="B589" s="310"/>
      <x:c r="C589" s="310"/>
      <x:c r="D589" s="310"/>
      <x:c r="E589" s="310"/>
      <x:c r="F589" s="311"/>
      <x:c r="G589" s="312"/>
      <x:c r="H589" s="313" t="str">
        <x:f>IF($A589="","",IF($C589="Entrada de efectivo",$G589,0))</x:f>
      </x:c>
      <x:c r="I589" s="313" t="str">
        <x:f>IF($A589="","",IF($C589="Salida de efectivo",$G589,0))</x:f>
      </x:c>
      <x:c r="J589" s="313" t="str">
        <x:f>IF($A589="","",CONFIGURACIÓN!$B$10+SUM($H$6:H589)-SUM($I$6:I589))</x:f>
      </x:c>
      <x:c r="K589" s="311"/>
    </x:row>
    <x:row r="590" ht="20" customHeight="1">
      <x:c r="A590" s="309"/>
      <x:c r="B590" s="310"/>
      <x:c r="C590" s="310"/>
      <x:c r="D590" s="310"/>
      <x:c r="E590" s="310"/>
      <x:c r="F590" s="311"/>
      <x:c r="G590" s="312"/>
      <x:c r="H590" s="313" t="str">
        <x:f>IF($A590="","",IF($C590="Entrada de efectivo",$G590,0))</x:f>
      </x:c>
      <x:c r="I590" s="313" t="str">
        <x:f>IF($A590="","",IF($C590="Salida de efectivo",$G590,0))</x:f>
      </x:c>
      <x:c r="J590" s="313" t="str">
        <x:f>IF($A590="","",CONFIGURACIÓN!$B$10+SUM($H$6:H590)-SUM($I$6:I590))</x:f>
      </x:c>
      <x:c r="K590" s="311"/>
    </x:row>
    <x:row r="591" ht="20" customHeight="1">
      <x:c r="A591" s="309"/>
      <x:c r="B591" s="310"/>
      <x:c r="C591" s="310"/>
      <x:c r="D591" s="310"/>
      <x:c r="E591" s="310"/>
      <x:c r="F591" s="311"/>
      <x:c r="G591" s="312"/>
      <x:c r="H591" s="313" t="str">
        <x:f>IF($A591="","",IF($C591="Entrada de efectivo",$G591,0))</x:f>
      </x:c>
      <x:c r="I591" s="313" t="str">
        <x:f>IF($A591="","",IF($C591="Salida de efectivo",$G591,0))</x:f>
      </x:c>
      <x:c r="J591" s="313" t="str">
        <x:f>IF($A591="","",CONFIGURACIÓN!$B$10+SUM($H$6:H591)-SUM($I$6:I591))</x:f>
      </x:c>
      <x:c r="K591" s="311"/>
    </x:row>
    <x:row r="592" ht="20" customHeight="1">
      <x:c r="A592" s="309"/>
      <x:c r="B592" s="310"/>
      <x:c r="C592" s="310"/>
      <x:c r="D592" s="310"/>
      <x:c r="E592" s="310"/>
      <x:c r="F592" s="311"/>
      <x:c r="G592" s="312"/>
      <x:c r="H592" s="313" t="str">
        <x:f>IF($A592="","",IF($C592="Entrada de efectivo",$G592,0))</x:f>
      </x:c>
      <x:c r="I592" s="313" t="str">
        <x:f>IF($A592="","",IF($C592="Salida de efectivo",$G592,0))</x:f>
      </x:c>
      <x:c r="J592" s="313" t="str">
        <x:f>IF($A592="","",CONFIGURACIÓN!$B$10+SUM($H$6:H592)-SUM($I$6:I592))</x:f>
      </x:c>
      <x:c r="K592" s="311"/>
    </x:row>
    <x:row r="593" ht="20" customHeight="1">
      <x:c r="A593" s="309"/>
      <x:c r="B593" s="310"/>
      <x:c r="C593" s="310"/>
      <x:c r="D593" s="310"/>
      <x:c r="E593" s="310"/>
      <x:c r="F593" s="311"/>
      <x:c r="G593" s="312"/>
      <x:c r="H593" s="313" t="str">
        <x:f>IF($A593="","",IF($C593="Entrada de efectivo",$G593,0))</x:f>
      </x:c>
      <x:c r="I593" s="313" t="str">
        <x:f>IF($A593="","",IF($C593="Salida de efectivo",$G593,0))</x:f>
      </x:c>
      <x:c r="J593" s="313" t="str">
        <x:f>IF($A593="","",CONFIGURACIÓN!$B$10+SUM($H$6:H593)-SUM($I$6:I593))</x:f>
      </x:c>
      <x:c r="K593" s="311"/>
    </x:row>
    <x:row r="594" ht="20" customHeight="1">
      <x:c r="A594" s="309"/>
      <x:c r="B594" s="310"/>
      <x:c r="C594" s="310"/>
      <x:c r="D594" s="310"/>
      <x:c r="E594" s="310"/>
      <x:c r="F594" s="311"/>
      <x:c r="G594" s="312"/>
      <x:c r="H594" s="313" t="str">
        <x:f>IF($A594="","",IF($C594="Entrada de efectivo",$G594,0))</x:f>
      </x:c>
      <x:c r="I594" s="313" t="str">
        <x:f>IF($A594="","",IF($C594="Salida de efectivo",$G594,0))</x:f>
      </x:c>
      <x:c r="J594" s="313" t="str">
        <x:f>IF($A594="","",CONFIGURACIÓN!$B$10+SUM($H$6:H594)-SUM($I$6:I594))</x:f>
      </x:c>
      <x:c r="K594" s="311"/>
    </x:row>
    <x:row r="595" ht="20" customHeight="1">
      <x:c r="A595" s="309"/>
      <x:c r="B595" s="310"/>
      <x:c r="C595" s="310"/>
      <x:c r="D595" s="310"/>
      <x:c r="E595" s="310"/>
      <x:c r="F595" s="311"/>
      <x:c r="G595" s="312"/>
      <x:c r="H595" s="313" t="str">
        <x:f>IF($A595="","",IF($C595="Entrada de efectivo",$G595,0))</x:f>
      </x:c>
      <x:c r="I595" s="313" t="str">
        <x:f>IF($A595="","",IF($C595="Salida de efectivo",$G595,0))</x:f>
      </x:c>
      <x:c r="J595" s="313" t="str">
        <x:f>IF($A595="","",CONFIGURACIÓN!$B$10+SUM($H$6:H595)-SUM($I$6:I595))</x:f>
      </x:c>
      <x:c r="K595" s="311"/>
    </x:row>
    <x:row r="596" ht="20" customHeight="1">
      <x:c r="A596" s="309"/>
      <x:c r="B596" s="310"/>
      <x:c r="C596" s="310"/>
      <x:c r="D596" s="310"/>
      <x:c r="E596" s="310"/>
      <x:c r="F596" s="311"/>
      <x:c r="G596" s="312"/>
      <x:c r="H596" s="313" t="str">
        <x:f>IF($A596="","",IF($C596="Entrada de efectivo",$G596,0))</x:f>
      </x:c>
      <x:c r="I596" s="313" t="str">
        <x:f>IF($A596="","",IF($C596="Salida de efectivo",$G596,0))</x:f>
      </x:c>
      <x:c r="J596" s="313" t="str">
        <x:f>IF($A596="","",CONFIGURACIÓN!$B$10+SUM($H$6:H596)-SUM($I$6:I596))</x:f>
      </x:c>
      <x:c r="K596" s="311"/>
    </x:row>
    <x:row r="597" ht="20" customHeight="1">
      <x:c r="A597" s="309"/>
      <x:c r="B597" s="310"/>
      <x:c r="C597" s="310"/>
      <x:c r="D597" s="310"/>
      <x:c r="E597" s="310"/>
      <x:c r="F597" s="311"/>
      <x:c r="G597" s="312"/>
      <x:c r="H597" s="313" t="str">
        <x:f>IF($A597="","",IF($C597="Entrada de efectivo",$G597,0))</x:f>
      </x:c>
      <x:c r="I597" s="313" t="str">
        <x:f>IF($A597="","",IF($C597="Salida de efectivo",$G597,0))</x:f>
      </x:c>
      <x:c r="J597" s="313" t="str">
        <x:f>IF($A597="","",CONFIGURACIÓN!$B$10+SUM($H$6:H597)-SUM($I$6:I597))</x:f>
      </x:c>
      <x:c r="K597" s="311"/>
    </x:row>
    <x:row r="598" ht="20" customHeight="1">
      <x:c r="A598" s="309"/>
      <x:c r="B598" s="310"/>
      <x:c r="C598" s="310"/>
      <x:c r="D598" s="310"/>
      <x:c r="E598" s="310"/>
      <x:c r="F598" s="311"/>
      <x:c r="G598" s="312"/>
      <x:c r="H598" s="313" t="str">
        <x:f>IF($A598="","",IF($C598="Entrada de efectivo",$G598,0))</x:f>
      </x:c>
      <x:c r="I598" s="313" t="str">
        <x:f>IF($A598="","",IF($C598="Salida de efectivo",$G598,0))</x:f>
      </x:c>
      <x:c r="J598" s="313" t="str">
        <x:f>IF($A598="","",CONFIGURACIÓN!$B$10+SUM($H$6:H598)-SUM($I$6:I598))</x:f>
      </x:c>
      <x:c r="K598" s="311"/>
    </x:row>
    <x:row r="599" ht="20" customHeight="1">
      <x:c r="A599" s="309"/>
      <x:c r="B599" s="310"/>
      <x:c r="C599" s="310"/>
      <x:c r="D599" s="310"/>
      <x:c r="E599" s="310"/>
      <x:c r="F599" s="311"/>
      <x:c r="G599" s="312"/>
      <x:c r="H599" s="313" t="str">
        <x:f>IF($A599="","",IF($C599="Entrada de efectivo",$G599,0))</x:f>
      </x:c>
      <x:c r="I599" s="313" t="str">
        <x:f>IF($A599="","",IF($C599="Salida de efectivo",$G599,0))</x:f>
      </x:c>
      <x:c r="J599" s="313" t="str">
        <x:f>IF($A599="","",CONFIGURACIÓN!$B$10+SUM($H$6:H599)-SUM($I$6:I599))</x:f>
      </x:c>
      <x:c r="K599" s="311"/>
    </x:row>
    <x:row r="600" ht="20" customHeight="1">
      <x:c r="A600" s="309"/>
      <x:c r="B600" s="310"/>
      <x:c r="C600" s="310"/>
      <x:c r="D600" s="310"/>
      <x:c r="E600" s="310"/>
      <x:c r="F600" s="311"/>
      <x:c r="G600" s="312"/>
      <x:c r="H600" s="313" t="str">
        <x:f>IF($A600="","",IF($C600="Entrada de efectivo",$G600,0))</x:f>
      </x:c>
      <x:c r="I600" s="313" t="str">
        <x:f>IF($A600="","",IF($C600="Salida de efectivo",$G600,0))</x:f>
      </x:c>
      <x:c r="J600" s="313" t="str">
        <x:f>IF($A600="","",CONFIGURACIÓN!$B$10+SUM($H$6:H600)-SUM($I$6:I600))</x:f>
      </x:c>
      <x:c r="K600" s="311"/>
    </x:row>
    <x:row r="601" ht="20" customHeight="1">
      <x:c r="A601" s="309"/>
      <x:c r="B601" s="310"/>
      <x:c r="C601" s="310"/>
      <x:c r="D601" s="310"/>
      <x:c r="E601" s="310"/>
      <x:c r="F601" s="311"/>
      <x:c r="G601" s="312"/>
      <x:c r="H601" s="313" t="str">
        <x:f>IF($A601="","",IF($C601="Entrada de efectivo",$G601,0))</x:f>
      </x:c>
      <x:c r="I601" s="313" t="str">
        <x:f>IF($A601="","",IF($C601="Salida de efectivo",$G601,0))</x:f>
      </x:c>
      <x:c r="J601" s="313" t="str">
        <x:f>IF($A601="","",CONFIGURACIÓN!$B$10+SUM($H$6:H601)-SUM($I$6:I601))</x:f>
      </x:c>
      <x:c r="K601" s="311"/>
    </x:row>
    <x:row r="602" ht="20" customHeight="1">
      <x:c r="A602" s="309"/>
      <x:c r="B602" s="310"/>
      <x:c r="C602" s="310"/>
      <x:c r="D602" s="310"/>
      <x:c r="E602" s="310"/>
      <x:c r="F602" s="311"/>
      <x:c r="G602" s="312"/>
      <x:c r="H602" s="313" t="str">
        <x:f>IF($A602="","",IF($C602="Entrada de efectivo",$G602,0))</x:f>
      </x:c>
      <x:c r="I602" s="313" t="str">
        <x:f>IF($A602="","",IF($C602="Salida de efectivo",$G602,0))</x:f>
      </x:c>
      <x:c r="J602" s="313" t="str">
        <x:f>IF($A602="","",CONFIGURACIÓN!$B$10+SUM($H$6:H602)-SUM($I$6:I602))</x:f>
      </x:c>
      <x:c r="K602" s="311"/>
    </x:row>
    <x:row r="603" ht="20" customHeight="1">
      <x:c r="A603" s="309"/>
      <x:c r="B603" s="310"/>
      <x:c r="C603" s="310"/>
      <x:c r="D603" s="310"/>
      <x:c r="E603" s="310"/>
      <x:c r="F603" s="311"/>
      <x:c r="G603" s="312"/>
      <x:c r="H603" s="313" t="str">
        <x:f>IF($A603="","",IF($C603="Entrada de efectivo",$G603,0))</x:f>
      </x:c>
      <x:c r="I603" s="313" t="str">
        <x:f>IF($A603="","",IF($C603="Salida de efectivo",$G603,0))</x:f>
      </x:c>
      <x:c r="J603" s="313" t="str">
        <x:f>IF($A603="","",CONFIGURACIÓN!$B$10+SUM($H$6:H603)-SUM($I$6:I603))</x:f>
      </x:c>
      <x:c r="K603" s="311"/>
    </x:row>
    <x:row r="604" ht="20" customHeight="1">
      <x:c r="A604" s="309"/>
      <x:c r="B604" s="310"/>
      <x:c r="C604" s="310"/>
      <x:c r="D604" s="310"/>
      <x:c r="E604" s="310"/>
      <x:c r="F604" s="311"/>
      <x:c r="G604" s="312"/>
      <x:c r="H604" s="313" t="str">
        <x:f>IF($A604="","",IF($C604="Entrada de efectivo",$G604,0))</x:f>
      </x:c>
      <x:c r="I604" s="313" t="str">
        <x:f>IF($A604="","",IF($C604="Salida de efectivo",$G604,0))</x:f>
      </x:c>
      <x:c r="J604" s="313" t="str">
        <x:f>IF($A604="","",CONFIGURACIÓN!$B$10+SUM($H$6:H604)-SUM($I$6:I604))</x:f>
      </x:c>
      <x:c r="K604" s="311"/>
    </x:row>
    <x:row r="605" ht="20" customHeight="1">
      <x:c r="A605" s="309"/>
      <x:c r="B605" s="310"/>
      <x:c r="C605" s="310"/>
      <x:c r="D605" s="310"/>
      <x:c r="E605" s="310"/>
      <x:c r="F605" s="311"/>
      <x:c r="G605" s="312"/>
      <x:c r="H605" s="313" t="str">
        <x:f>IF($A605="","",IF($C605="Entrada de efectivo",$G605,0))</x:f>
      </x:c>
      <x:c r="I605" s="313" t="str">
        <x:f>IF($A605="","",IF($C605="Salida de efectivo",$G605,0))</x:f>
      </x:c>
      <x:c r="J605" s="313" t="str">
        <x:f>IF($A605="","",CONFIGURACIÓN!$B$10+SUM($H$6:H605)-SUM($I$6:I605))</x:f>
      </x:c>
      <x:c r="K605" s="311"/>
    </x:row>
    <x:row r="606" ht="20" customHeight="1">
      <x:c r="A606" s="309"/>
      <x:c r="B606" s="310"/>
      <x:c r="C606" s="310"/>
      <x:c r="D606" s="310"/>
      <x:c r="E606" s="310"/>
      <x:c r="F606" s="311"/>
      <x:c r="G606" s="312"/>
      <x:c r="H606" s="313" t="str">
        <x:f>IF($A606="","",IF($C606="Entrada de efectivo",$G606,0))</x:f>
      </x:c>
      <x:c r="I606" s="313" t="str">
        <x:f>IF($A606="","",IF($C606="Salida de efectivo",$G606,0))</x:f>
      </x:c>
      <x:c r="J606" s="313" t="str">
        <x:f>IF($A606="","",CONFIGURACIÓN!$B$10+SUM($H$6:H606)-SUM($I$6:I606))</x:f>
      </x:c>
      <x:c r="K606" s="311"/>
    </x:row>
    <x:row r="607" ht="20" customHeight="1">
      <x:c r="A607" s="309"/>
      <x:c r="B607" s="310"/>
      <x:c r="C607" s="310"/>
      <x:c r="D607" s="310"/>
      <x:c r="E607" s="310"/>
      <x:c r="F607" s="311"/>
      <x:c r="G607" s="312"/>
      <x:c r="H607" s="313" t="str">
        <x:f>IF($A607="","",IF($C607="Entrada de efectivo",$G607,0))</x:f>
      </x:c>
      <x:c r="I607" s="313" t="str">
        <x:f>IF($A607="","",IF($C607="Salida de efectivo",$G607,0))</x:f>
      </x:c>
      <x:c r="J607" s="313" t="str">
        <x:f>IF($A607="","",CONFIGURACIÓN!$B$10+SUM($H$6:H607)-SUM($I$6:I607))</x:f>
      </x:c>
      <x:c r="K607" s="311"/>
    </x:row>
    <x:row r="608" ht="20" customHeight="1">
      <x:c r="A608" s="309"/>
      <x:c r="B608" s="310"/>
      <x:c r="C608" s="310"/>
      <x:c r="D608" s="310"/>
      <x:c r="E608" s="310"/>
      <x:c r="F608" s="311"/>
      <x:c r="G608" s="312"/>
      <x:c r="H608" s="313" t="str">
        <x:f>IF($A608="","",IF($C608="Entrada de efectivo",$G608,0))</x:f>
      </x:c>
      <x:c r="I608" s="313" t="str">
        <x:f>IF($A608="","",IF($C608="Salida de efectivo",$G608,0))</x:f>
      </x:c>
      <x:c r="J608" s="313" t="str">
        <x:f>IF($A608="","",CONFIGURACIÓN!$B$10+SUM($H$6:H608)-SUM($I$6:I608))</x:f>
      </x:c>
      <x:c r="K608" s="311"/>
    </x:row>
    <x:row r="609" ht="20" customHeight="1">
      <x:c r="A609" s="309"/>
      <x:c r="B609" s="310"/>
      <x:c r="C609" s="310"/>
      <x:c r="D609" s="310"/>
      <x:c r="E609" s="310"/>
      <x:c r="F609" s="311"/>
      <x:c r="G609" s="312"/>
      <x:c r="H609" s="313" t="str">
        <x:f>IF($A609="","",IF($C609="Entrada de efectivo",$G609,0))</x:f>
      </x:c>
      <x:c r="I609" s="313" t="str">
        <x:f>IF($A609="","",IF($C609="Salida de efectivo",$G609,0))</x:f>
      </x:c>
      <x:c r="J609" s="313" t="str">
        <x:f>IF($A609="","",CONFIGURACIÓN!$B$10+SUM($H$6:H609)-SUM($I$6:I609))</x:f>
      </x:c>
      <x:c r="K609" s="311"/>
    </x:row>
    <x:row r="610" ht="20" customHeight="1">
      <x:c r="A610" s="309"/>
      <x:c r="B610" s="310"/>
      <x:c r="C610" s="310"/>
      <x:c r="D610" s="310"/>
      <x:c r="E610" s="310"/>
      <x:c r="F610" s="311"/>
      <x:c r="G610" s="312"/>
      <x:c r="H610" s="313" t="str">
        <x:f>IF($A610="","",IF($C610="Entrada de efectivo",$G610,0))</x:f>
      </x:c>
      <x:c r="I610" s="313" t="str">
        <x:f>IF($A610="","",IF($C610="Salida de efectivo",$G610,0))</x:f>
      </x:c>
      <x:c r="J610" s="313" t="str">
        <x:f>IF($A610="","",CONFIGURACIÓN!$B$10+SUM($H$6:H610)-SUM($I$6:I610))</x:f>
      </x:c>
      <x:c r="K610" s="311"/>
    </x:row>
    <x:row r="611" ht="20" customHeight="1">
      <x:c r="A611" s="309"/>
      <x:c r="B611" s="310"/>
      <x:c r="C611" s="310"/>
      <x:c r="D611" s="310"/>
      <x:c r="E611" s="310"/>
      <x:c r="F611" s="311"/>
      <x:c r="G611" s="312"/>
      <x:c r="H611" s="313" t="str">
        <x:f>IF($A611="","",IF($C611="Entrada de efectivo",$G611,0))</x:f>
      </x:c>
      <x:c r="I611" s="313" t="str">
        <x:f>IF($A611="","",IF($C611="Salida de efectivo",$G611,0))</x:f>
      </x:c>
      <x:c r="J611" s="313" t="str">
        <x:f>IF($A611="","",CONFIGURACIÓN!$B$10+SUM($H$6:H611)-SUM($I$6:I611))</x:f>
      </x:c>
      <x:c r="K611" s="311"/>
    </x:row>
    <x:row r="612" ht="20" customHeight="1">
      <x:c r="A612" s="309"/>
      <x:c r="B612" s="310"/>
      <x:c r="C612" s="310"/>
      <x:c r="D612" s="310"/>
      <x:c r="E612" s="310"/>
      <x:c r="F612" s="311"/>
      <x:c r="G612" s="312"/>
      <x:c r="H612" s="313" t="str">
        <x:f>IF($A612="","",IF($C612="Entrada de efectivo",$G612,0))</x:f>
      </x:c>
      <x:c r="I612" s="313" t="str">
        <x:f>IF($A612="","",IF($C612="Salida de efectivo",$G612,0))</x:f>
      </x:c>
      <x:c r="J612" s="313" t="str">
        <x:f>IF($A612="","",CONFIGURACIÓN!$B$10+SUM($H$6:H612)-SUM($I$6:I612))</x:f>
      </x:c>
      <x:c r="K612" s="311"/>
    </x:row>
    <x:row r="613" ht="20" customHeight="1">
      <x:c r="A613" s="309"/>
      <x:c r="B613" s="310"/>
      <x:c r="C613" s="310"/>
      <x:c r="D613" s="310"/>
      <x:c r="E613" s="310"/>
      <x:c r="F613" s="311"/>
      <x:c r="G613" s="312"/>
      <x:c r="H613" s="313" t="str">
        <x:f>IF($A613="","",IF($C613="Entrada de efectivo",$G613,0))</x:f>
      </x:c>
      <x:c r="I613" s="313" t="str">
        <x:f>IF($A613="","",IF($C613="Salida de efectivo",$G613,0))</x:f>
      </x:c>
      <x:c r="J613" s="313" t="str">
        <x:f>IF($A613="","",CONFIGURACIÓN!$B$10+SUM($H$6:H613)-SUM($I$6:I613))</x:f>
      </x:c>
      <x:c r="K613" s="311"/>
    </x:row>
    <x:row r="614" ht="20" customHeight="1">
      <x:c r="A614" s="309"/>
      <x:c r="B614" s="310"/>
      <x:c r="C614" s="310"/>
      <x:c r="D614" s="310"/>
      <x:c r="E614" s="310"/>
      <x:c r="F614" s="311"/>
      <x:c r="G614" s="312"/>
      <x:c r="H614" s="313" t="str">
        <x:f>IF($A614="","",IF($C614="Entrada de efectivo",$G614,0))</x:f>
      </x:c>
      <x:c r="I614" s="313" t="str">
        <x:f>IF($A614="","",IF($C614="Salida de efectivo",$G614,0))</x:f>
      </x:c>
      <x:c r="J614" s="313" t="str">
        <x:f>IF($A614="","",CONFIGURACIÓN!$B$10+SUM($H$6:H614)-SUM($I$6:I614))</x:f>
      </x:c>
      <x:c r="K614" s="311"/>
    </x:row>
    <x:row r="615" ht="20" customHeight="1">
      <x:c r="A615" s="309"/>
      <x:c r="B615" s="310"/>
      <x:c r="C615" s="310"/>
      <x:c r="D615" s="310"/>
      <x:c r="E615" s="310"/>
      <x:c r="F615" s="311"/>
      <x:c r="G615" s="312"/>
      <x:c r="H615" s="313" t="str">
        <x:f>IF($A615="","",IF($C615="Entrada de efectivo",$G615,0))</x:f>
      </x:c>
      <x:c r="I615" s="313" t="str">
        <x:f>IF($A615="","",IF($C615="Salida de efectivo",$G615,0))</x:f>
      </x:c>
      <x:c r="J615" s="313" t="str">
        <x:f>IF($A615="","",CONFIGURACIÓN!$B$10+SUM($H$6:H615)-SUM($I$6:I615))</x:f>
      </x:c>
      <x:c r="K615" s="311"/>
    </x:row>
    <x:row r="616" ht="20" customHeight="1">
      <x:c r="A616" s="309"/>
      <x:c r="B616" s="310"/>
      <x:c r="C616" s="310"/>
      <x:c r="D616" s="310"/>
      <x:c r="E616" s="310"/>
      <x:c r="F616" s="311"/>
      <x:c r="G616" s="312"/>
      <x:c r="H616" s="313" t="str">
        <x:f>IF($A616="","",IF($C616="Entrada de efectivo",$G616,0))</x:f>
      </x:c>
      <x:c r="I616" s="313" t="str">
        <x:f>IF($A616="","",IF($C616="Salida de efectivo",$G616,0))</x:f>
      </x:c>
      <x:c r="J616" s="313" t="str">
        <x:f>IF($A616="","",CONFIGURACIÓN!$B$10+SUM($H$6:H616)-SUM($I$6:I616))</x:f>
      </x:c>
      <x:c r="K616" s="311"/>
    </x:row>
    <x:row r="617" ht="20" customHeight="1">
      <x:c r="A617" s="309"/>
      <x:c r="B617" s="310"/>
      <x:c r="C617" s="310"/>
      <x:c r="D617" s="310"/>
      <x:c r="E617" s="310"/>
      <x:c r="F617" s="311"/>
      <x:c r="G617" s="312"/>
      <x:c r="H617" s="313" t="str">
        <x:f>IF($A617="","",IF($C617="Entrada de efectivo",$G617,0))</x:f>
      </x:c>
      <x:c r="I617" s="313" t="str">
        <x:f>IF($A617="","",IF($C617="Salida de efectivo",$G617,0))</x:f>
      </x:c>
      <x:c r="J617" s="313" t="str">
        <x:f>IF($A617="","",CONFIGURACIÓN!$B$10+SUM($H$6:H617)-SUM($I$6:I617))</x:f>
      </x:c>
      <x:c r="K617" s="311"/>
    </x:row>
    <x:row r="618" ht="20" customHeight="1">
      <x:c r="A618" s="309"/>
      <x:c r="B618" s="310"/>
      <x:c r="C618" s="310"/>
      <x:c r="D618" s="310"/>
      <x:c r="E618" s="310"/>
      <x:c r="F618" s="311"/>
      <x:c r="G618" s="312"/>
      <x:c r="H618" s="313" t="str">
        <x:f>IF($A618="","",IF($C618="Entrada de efectivo",$G618,0))</x:f>
      </x:c>
      <x:c r="I618" s="313" t="str">
        <x:f>IF($A618="","",IF($C618="Salida de efectivo",$G618,0))</x:f>
      </x:c>
      <x:c r="J618" s="313" t="str">
        <x:f>IF($A618="","",CONFIGURACIÓN!$B$10+SUM($H$6:H618)-SUM($I$6:I618))</x:f>
      </x:c>
      <x:c r="K618" s="311"/>
    </x:row>
    <x:row r="619" ht="20" customHeight="1">
      <x:c r="A619" s="309"/>
      <x:c r="B619" s="310"/>
      <x:c r="C619" s="310"/>
      <x:c r="D619" s="310"/>
      <x:c r="E619" s="310"/>
      <x:c r="F619" s="311"/>
      <x:c r="G619" s="312"/>
      <x:c r="H619" s="313" t="str">
        <x:f>IF($A619="","",IF($C619="Entrada de efectivo",$G619,0))</x:f>
      </x:c>
      <x:c r="I619" s="313" t="str">
        <x:f>IF($A619="","",IF($C619="Salida de efectivo",$G619,0))</x:f>
      </x:c>
      <x:c r="J619" s="313" t="str">
        <x:f>IF($A619="","",CONFIGURACIÓN!$B$10+SUM($H$6:H619)-SUM($I$6:I619))</x:f>
      </x:c>
      <x:c r="K619" s="311"/>
    </x:row>
    <x:row r="620" ht="20" customHeight="1">
      <x:c r="A620" s="309"/>
      <x:c r="B620" s="310"/>
      <x:c r="C620" s="310"/>
      <x:c r="D620" s="310"/>
      <x:c r="E620" s="310"/>
      <x:c r="F620" s="311"/>
      <x:c r="G620" s="312"/>
      <x:c r="H620" s="313" t="str">
        <x:f>IF($A620="","",IF($C620="Entrada de efectivo",$G620,0))</x:f>
      </x:c>
      <x:c r="I620" s="313" t="str">
        <x:f>IF($A620="","",IF($C620="Salida de efectivo",$G620,0))</x:f>
      </x:c>
      <x:c r="J620" s="313" t="str">
        <x:f>IF($A620="","",CONFIGURACIÓN!$B$10+SUM($H$6:H620)-SUM($I$6:I620))</x:f>
      </x:c>
      <x:c r="K620" s="311"/>
    </x:row>
    <x:row r="621" ht="20" customHeight="1">
      <x:c r="A621" s="309"/>
      <x:c r="B621" s="310"/>
      <x:c r="C621" s="310"/>
      <x:c r="D621" s="310"/>
      <x:c r="E621" s="310"/>
      <x:c r="F621" s="311"/>
      <x:c r="G621" s="312"/>
      <x:c r="H621" s="313" t="str">
        <x:f>IF($A621="","",IF($C621="Entrada de efectivo",$G621,0))</x:f>
      </x:c>
      <x:c r="I621" s="313" t="str">
        <x:f>IF($A621="","",IF($C621="Salida de efectivo",$G621,0))</x:f>
      </x:c>
      <x:c r="J621" s="313" t="str">
        <x:f>IF($A621="","",CONFIGURACIÓN!$B$10+SUM($H$6:H621)-SUM($I$6:I621))</x:f>
      </x:c>
      <x:c r="K621" s="311"/>
    </x:row>
    <x:row r="622" ht="20" customHeight="1">
      <x:c r="A622" s="309"/>
      <x:c r="B622" s="310"/>
      <x:c r="C622" s="310"/>
      <x:c r="D622" s="310"/>
      <x:c r="E622" s="310"/>
      <x:c r="F622" s="311"/>
      <x:c r="G622" s="312"/>
      <x:c r="H622" s="313" t="str">
        <x:f>IF($A622="","",IF($C622="Entrada de efectivo",$G622,0))</x:f>
      </x:c>
      <x:c r="I622" s="313" t="str">
        <x:f>IF($A622="","",IF($C622="Salida de efectivo",$G622,0))</x:f>
      </x:c>
      <x:c r="J622" s="313" t="str">
        <x:f>IF($A622="","",CONFIGURACIÓN!$B$10+SUM($H$6:H622)-SUM($I$6:I622))</x:f>
      </x:c>
      <x:c r="K622" s="311"/>
    </x:row>
    <x:row r="623" ht="20" customHeight="1">
      <x:c r="A623" s="309"/>
      <x:c r="B623" s="310"/>
      <x:c r="C623" s="310"/>
      <x:c r="D623" s="310"/>
      <x:c r="E623" s="310"/>
      <x:c r="F623" s="311"/>
      <x:c r="G623" s="312"/>
      <x:c r="H623" s="313" t="str">
        <x:f>IF($A623="","",IF($C623="Entrada de efectivo",$G623,0))</x:f>
      </x:c>
      <x:c r="I623" s="313" t="str">
        <x:f>IF($A623="","",IF($C623="Salida de efectivo",$G623,0))</x:f>
      </x:c>
      <x:c r="J623" s="313" t="str">
        <x:f>IF($A623="","",CONFIGURACIÓN!$B$10+SUM($H$6:H623)-SUM($I$6:I623))</x:f>
      </x:c>
      <x:c r="K623" s="311"/>
    </x:row>
    <x:row r="624" ht="20" customHeight="1">
      <x:c r="A624" s="309"/>
      <x:c r="B624" s="310"/>
      <x:c r="C624" s="310"/>
      <x:c r="D624" s="310"/>
      <x:c r="E624" s="310"/>
      <x:c r="F624" s="311"/>
      <x:c r="G624" s="312"/>
      <x:c r="H624" s="313" t="str">
        <x:f>IF($A624="","",IF($C624="Entrada de efectivo",$G624,0))</x:f>
      </x:c>
      <x:c r="I624" s="313" t="str">
        <x:f>IF($A624="","",IF($C624="Salida de efectivo",$G624,0))</x:f>
      </x:c>
      <x:c r="J624" s="313" t="str">
        <x:f>IF($A624="","",CONFIGURACIÓN!$B$10+SUM($H$6:H624)-SUM($I$6:I624))</x:f>
      </x:c>
      <x:c r="K624" s="311"/>
    </x:row>
    <x:row r="625" ht="20" customHeight="1">
      <x:c r="A625" s="309"/>
      <x:c r="B625" s="310"/>
      <x:c r="C625" s="310"/>
      <x:c r="D625" s="310"/>
      <x:c r="E625" s="310"/>
      <x:c r="F625" s="311"/>
      <x:c r="G625" s="312"/>
      <x:c r="H625" s="313" t="str">
        <x:f>IF($A625="","",IF($C625="Entrada de efectivo",$G625,0))</x:f>
      </x:c>
      <x:c r="I625" s="313" t="str">
        <x:f>IF($A625="","",IF($C625="Salida de efectivo",$G625,0))</x:f>
      </x:c>
      <x:c r="J625" s="313" t="str">
        <x:f>IF($A625="","",CONFIGURACIÓN!$B$10+SUM($H$6:H625)-SUM($I$6:I625))</x:f>
      </x:c>
      <x:c r="K625" s="311"/>
    </x:row>
    <x:row r="626" ht="20" customHeight="1">
      <x:c r="A626" s="309"/>
      <x:c r="B626" s="310"/>
      <x:c r="C626" s="310"/>
      <x:c r="D626" s="310"/>
      <x:c r="E626" s="310"/>
      <x:c r="F626" s="311"/>
      <x:c r="G626" s="312"/>
      <x:c r="H626" s="313" t="str">
        <x:f>IF($A626="","",IF($C626="Entrada de efectivo",$G626,0))</x:f>
      </x:c>
      <x:c r="I626" s="313" t="str">
        <x:f>IF($A626="","",IF($C626="Salida de efectivo",$G626,0))</x:f>
      </x:c>
      <x:c r="J626" s="313" t="str">
        <x:f>IF($A626="","",CONFIGURACIÓN!$B$10+SUM($H$6:H626)-SUM($I$6:I626))</x:f>
      </x:c>
      <x:c r="K626" s="311"/>
    </x:row>
    <x:row r="627" ht="20" customHeight="1">
      <x:c r="A627" s="309"/>
      <x:c r="B627" s="310"/>
      <x:c r="C627" s="310"/>
      <x:c r="D627" s="310"/>
      <x:c r="E627" s="310"/>
      <x:c r="F627" s="311"/>
      <x:c r="G627" s="312"/>
      <x:c r="H627" s="313" t="str">
        <x:f>IF($A627="","",IF($C627="Entrada de efectivo",$G627,0))</x:f>
      </x:c>
      <x:c r="I627" s="313" t="str">
        <x:f>IF($A627="","",IF($C627="Salida de efectivo",$G627,0))</x:f>
      </x:c>
      <x:c r="J627" s="313" t="str">
        <x:f>IF($A627="","",CONFIGURACIÓN!$B$10+SUM($H$6:H627)-SUM($I$6:I627))</x:f>
      </x:c>
      <x:c r="K627" s="311"/>
    </x:row>
    <x:row r="628" ht="20" customHeight="1">
      <x:c r="A628" s="309"/>
      <x:c r="B628" s="310"/>
      <x:c r="C628" s="310"/>
      <x:c r="D628" s="310"/>
      <x:c r="E628" s="310"/>
      <x:c r="F628" s="311"/>
      <x:c r="G628" s="312"/>
      <x:c r="H628" s="313" t="str">
        <x:f>IF($A628="","",IF($C628="Entrada de efectivo",$G628,0))</x:f>
      </x:c>
      <x:c r="I628" s="313" t="str">
        <x:f>IF($A628="","",IF($C628="Salida de efectivo",$G628,0))</x:f>
      </x:c>
      <x:c r="J628" s="313" t="str">
        <x:f>IF($A628="","",CONFIGURACIÓN!$B$10+SUM($H$6:H628)-SUM($I$6:I628))</x:f>
      </x:c>
      <x:c r="K628" s="311"/>
    </x:row>
    <x:row r="629" ht="20" customHeight="1">
      <x:c r="A629" s="309"/>
      <x:c r="B629" s="310"/>
      <x:c r="C629" s="310"/>
      <x:c r="D629" s="310"/>
      <x:c r="E629" s="310"/>
      <x:c r="F629" s="311"/>
      <x:c r="G629" s="312"/>
      <x:c r="H629" s="313" t="str">
        <x:f>IF($A629="","",IF($C629="Entrada de efectivo",$G629,0))</x:f>
      </x:c>
      <x:c r="I629" s="313" t="str">
        <x:f>IF($A629="","",IF($C629="Salida de efectivo",$G629,0))</x:f>
      </x:c>
      <x:c r="J629" s="313" t="str">
        <x:f>IF($A629="","",CONFIGURACIÓN!$B$10+SUM($H$6:H629)-SUM($I$6:I629))</x:f>
      </x:c>
      <x:c r="K629" s="311"/>
    </x:row>
    <x:row r="630" ht="20" customHeight="1">
      <x:c r="A630" s="309"/>
      <x:c r="B630" s="310"/>
      <x:c r="C630" s="310"/>
      <x:c r="D630" s="310"/>
      <x:c r="E630" s="310"/>
      <x:c r="F630" s="311"/>
      <x:c r="G630" s="312"/>
      <x:c r="H630" s="313" t="str">
        <x:f>IF($A630="","",IF($C630="Entrada de efectivo",$G630,0))</x:f>
      </x:c>
      <x:c r="I630" s="313" t="str">
        <x:f>IF($A630="","",IF($C630="Salida de efectivo",$G630,0))</x:f>
      </x:c>
      <x:c r="J630" s="313" t="str">
        <x:f>IF($A630="","",CONFIGURACIÓN!$B$10+SUM($H$6:H630)-SUM($I$6:I630))</x:f>
      </x:c>
      <x:c r="K630" s="311"/>
    </x:row>
    <x:row r="631" ht="20" customHeight="1">
      <x:c r="A631" s="309"/>
      <x:c r="B631" s="310"/>
      <x:c r="C631" s="310"/>
      <x:c r="D631" s="310"/>
      <x:c r="E631" s="310"/>
      <x:c r="F631" s="311"/>
      <x:c r="G631" s="312"/>
      <x:c r="H631" s="313" t="str">
        <x:f>IF($A631="","",IF($C631="Entrada de efectivo",$G631,0))</x:f>
      </x:c>
      <x:c r="I631" s="313" t="str">
        <x:f>IF($A631="","",IF($C631="Salida de efectivo",$G631,0))</x:f>
      </x:c>
      <x:c r="J631" s="313" t="str">
        <x:f>IF($A631="","",CONFIGURACIÓN!$B$10+SUM($H$6:H631)-SUM($I$6:I631))</x:f>
      </x:c>
      <x:c r="K631" s="311"/>
    </x:row>
    <x:row r="632" ht="20" customHeight="1">
      <x:c r="A632" s="309"/>
      <x:c r="B632" s="310"/>
      <x:c r="C632" s="310"/>
      <x:c r="D632" s="310"/>
      <x:c r="E632" s="310"/>
      <x:c r="F632" s="311"/>
      <x:c r="G632" s="312"/>
      <x:c r="H632" s="313" t="str">
        <x:f>IF($A632="","",IF($C632="Entrada de efectivo",$G632,0))</x:f>
      </x:c>
      <x:c r="I632" s="313" t="str">
        <x:f>IF($A632="","",IF($C632="Salida de efectivo",$G632,0))</x:f>
      </x:c>
      <x:c r="J632" s="313" t="str">
        <x:f>IF($A632="","",CONFIGURACIÓN!$B$10+SUM($H$6:H632)-SUM($I$6:I632))</x:f>
      </x:c>
      <x:c r="K632" s="311"/>
    </x:row>
    <x:row r="633" ht="20" customHeight="1">
      <x:c r="A633" s="309"/>
      <x:c r="B633" s="310"/>
      <x:c r="C633" s="310"/>
      <x:c r="D633" s="310"/>
      <x:c r="E633" s="310"/>
      <x:c r="F633" s="311"/>
      <x:c r="G633" s="312"/>
      <x:c r="H633" s="313" t="str">
        <x:f>IF($A633="","",IF($C633="Entrada de efectivo",$G633,0))</x:f>
      </x:c>
      <x:c r="I633" s="313" t="str">
        <x:f>IF($A633="","",IF($C633="Salida de efectivo",$G633,0))</x:f>
      </x:c>
      <x:c r="J633" s="313" t="str">
        <x:f>IF($A633="","",CONFIGURACIÓN!$B$10+SUM($H$6:H633)-SUM($I$6:I633))</x:f>
      </x:c>
      <x:c r="K633" s="311"/>
    </x:row>
    <x:row r="634" ht="20" customHeight="1">
      <x:c r="A634" s="309"/>
      <x:c r="B634" s="310"/>
      <x:c r="C634" s="310"/>
      <x:c r="D634" s="310"/>
      <x:c r="E634" s="310"/>
      <x:c r="F634" s="311"/>
      <x:c r="G634" s="312"/>
      <x:c r="H634" s="313" t="str">
        <x:f>IF($A634="","",IF($C634="Entrada de efectivo",$G634,0))</x:f>
      </x:c>
      <x:c r="I634" s="313" t="str">
        <x:f>IF($A634="","",IF($C634="Salida de efectivo",$G634,0))</x:f>
      </x:c>
      <x:c r="J634" s="313" t="str">
        <x:f>IF($A634="","",CONFIGURACIÓN!$B$10+SUM($H$6:H634)-SUM($I$6:I634))</x:f>
      </x:c>
      <x:c r="K634" s="311"/>
    </x:row>
    <x:row r="635" ht="20" customHeight="1">
      <x:c r="A635" s="309"/>
      <x:c r="B635" s="310"/>
      <x:c r="C635" s="310"/>
      <x:c r="D635" s="310"/>
      <x:c r="E635" s="310"/>
      <x:c r="F635" s="311"/>
      <x:c r="G635" s="312"/>
      <x:c r="H635" s="313" t="str">
        <x:f>IF($A635="","",IF($C635="Entrada de efectivo",$G635,0))</x:f>
      </x:c>
      <x:c r="I635" s="313" t="str">
        <x:f>IF($A635="","",IF($C635="Salida de efectivo",$G635,0))</x:f>
      </x:c>
      <x:c r="J635" s="313" t="str">
        <x:f>IF($A635="","",CONFIGURACIÓN!$B$10+SUM($H$6:H635)-SUM($I$6:I635))</x:f>
      </x:c>
      <x:c r="K635" s="311"/>
    </x:row>
    <x:row r="636" ht="20" customHeight="1">
      <x:c r="A636" s="309"/>
      <x:c r="B636" s="310"/>
      <x:c r="C636" s="310"/>
      <x:c r="D636" s="310"/>
      <x:c r="E636" s="310"/>
      <x:c r="F636" s="311"/>
      <x:c r="G636" s="312"/>
      <x:c r="H636" s="313" t="str">
        <x:f>IF($A636="","",IF($C636="Entrada de efectivo",$G636,0))</x:f>
      </x:c>
      <x:c r="I636" s="313" t="str">
        <x:f>IF($A636="","",IF($C636="Salida de efectivo",$G636,0))</x:f>
      </x:c>
      <x:c r="J636" s="313" t="str">
        <x:f>IF($A636="","",CONFIGURACIÓN!$B$10+SUM($H$6:H636)-SUM($I$6:I636))</x:f>
      </x:c>
      <x:c r="K636" s="311"/>
    </x:row>
    <x:row r="637" ht="20" customHeight="1">
      <x:c r="A637" s="309"/>
      <x:c r="B637" s="310"/>
      <x:c r="C637" s="310"/>
      <x:c r="D637" s="310"/>
      <x:c r="E637" s="310"/>
      <x:c r="F637" s="311"/>
      <x:c r="G637" s="312"/>
      <x:c r="H637" s="313" t="str">
        <x:f>IF($A637="","",IF($C637="Entrada de efectivo",$G637,0))</x:f>
      </x:c>
      <x:c r="I637" s="313" t="str">
        <x:f>IF($A637="","",IF($C637="Salida de efectivo",$G637,0))</x:f>
      </x:c>
      <x:c r="J637" s="313" t="str">
        <x:f>IF($A637="","",CONFIGURACIÓN!$B$10+SUM($H$6:H637)-SUM($I$6:I637))</x:f>
      </x:c>
      <x:c r="K637" s="311"/>
    </x:row>
    <x:row r="638" ht="20" customHeight="1">
      <x:c r="A638" s="309"/>
      <x:c r="B638" s="310"/>
      <x:c r="C638" s="310"/>
      <x:c r="D638" s="310"/>
      <x:c r="E638" s="310"/>
      <x:c r="F638" s="311"/>
      <x:c r="G638" s="312"/>
      <x:c r="H638" s="313" t="str">
        <x:f>IF($A638="","",IF($C638="Entrada de efectivo",$G638,0))</x:f>
      </x:c>
      <x:c r="I638" s="313" t="str">
        <x:f>IF($A638="","",IF($C638="Salida de efectivo",$G638,0))</x:f>
      </x:c>
      <x:c r="J638" s="313" t="str">
        <x:f>IF($A638="","",CONFIGURACIÓN!$B$10+SUM($H$6:H638)-SUM($I$6:I638))</x:f>
      </x:c>
      <x:c r="K638" s="311"/>
    </x:row>
    <x:row r="639" ht="20" customHeight="1">
      <x:c r="A639" s="309"/>
      <x:c r="B639" s="310"/>
      <x:c r="C639" s="310"/>
      <x:c r="D639" s="310"/>
      <x:c r="E639" s="310"/>
      <x:c r="F639" s="311"/>
      <x:c r="G639" s="312"/>
      <x:c r="H639" s="313" t="str">
        <x:f>IF($A639="","",IF($C639="Entrada de efectivo",$G639,0))</x:f>
      </x:c>
      <x:c r="I639" s="313" t="str">
        <x:f>IF($A639="","",IF($C639="Salida de efectivo",$G639,0))</x:f>
      </x:c>
      <x:c r="J639" s="313" t="str">
        <x:f>IF($A639="","",CONFIGURACIÓN!$B$10+SUM($H$6:H639)-SUM($I$6:I639))</x:f>
      </x:c>
      <x:c r="K639" s="311"/>
    </x:row>
    <x:row r="640" ht="20" customHeight="1">
      <x:c r="A640" s="309"/>
      <x:c r="B640" s="310"/>
      <x:c r="C640" s="310"/>
      <x:c r="D640" s="310"/>
      <x:c r="E640" s="310"/>
      <x:c r="F640" s="311"/>
      <x:c r="G640" s="312"/>
      <x:c r="H640" s="313" t="str">
        <x:f>IF($A640="","",IF($C640="Entrada de efectivo",$G640,0))</x:f>
      </x:c>
      <x:c r="I640" s="313" t="str">
        <x:f>IF($A640="","",IF($C640="Salida de efectivo",$G640,0))</x:f>
      </x:c>
      <x:c r="J640" s="313" t="str">
        <x:f>IF($A640="","",CONFIGURACIÓN!$B$10+SUM($H$6:H640)-SUM($I$6:I640))</x:f>
      </x:c>
      <x:c r="K640" s="311"/>
    </x:row>
    <x:row r="641" ht="20" customHeight="1">
      <x:c r="A641" s="309"/>
      <x:c r="B641" s="310"/>
      <x:c r="C641" s="310"/>
      <x:c r="D641" s="310"/>
      <x:c r="E641" s="310"/>
      <x:c r="F641" s="311"/>
      <x:c r="G641" s="312"/>
      <x:c r="H641" s="313" t="str">
        <x:f>IF($A641="","",IF($C641="Entrada de efectivo",$G641,0))</x:f>
      </x:c>
      <x:c r="I641" s="313" t="str">
        <x:f>IF($A641="","",IF($C641="Salida de efectivo",$G641,0))</x:f>
      </x:c>
      <x:c r="J641" s="313" t="str">
        <x:f>IF($A641="","",CONFIGURACIÓN!$B$10+SUM($H$6:H641)-SUM($I$6:I641))</x:f>
      </x:c>
      <x:c r="K641" s="311"/>
    </x:row>
    <x:row r="642" ht="20" customHeight="1">
      <x:c r="A642" s="309"/>
      <x:c r="B642" s="310"/>
      <x:c r="C642" s="310"/>
      <x:c r="D642" s="310"/>
      <x:c r="E642" s="310"/>
      <x:c r="F642" s="311"/>
      <x:c r="G642" s="312"/>
      <x:c r="H642" s="313" t="str">
        <x:f>IF($A642="","",IF($C642="Entrada de efectivo",$G642,0))</x:f>
      </x:c>
      <x:c r="I642" s="313" t="str">
        <x:f>IF($A642="","",IF($C642="Salida de efectivo",$G642,0))</x:f>
      </x:c>
      <x:c r="J642" s="313" t="str">
        <x:f>IF($A642="","",CONFIGURACIÓN!$B$10+SUM($H$6:H642)-SUM($I$6:I642))</x:f>
      </x:c>
      <x:c r="K642" s="311"/>
    </x:row>
    <x:row r="643" ht="20" customHeight="1">
      <x:c r="A643" s="309"/>
      <x:c r="B643" s="310"/>
      <x:c r="C643" s="310"/>
      <x:c r="D643" s="310"/>
      <x:c r="E643" s="310"/>
      <x:c r="F643" s="311"/>
      <x:c r="G643" s="312"/>
      <x:c r="H643" s="313" t="str">
        <x:f>IF($A643="","",IF($C643="Entrada de efectivo",$G643,0))</x:f>
      </x:c>
      <x:c r="I643" s="313" t="str">
        <x:f>IF($A643="","",IF($C643="Salida de efectivo",$G643,0))</x:f>
      </x:c>
      <x:c r="J643" s="313" t="str">
        <x:f>IF($A643="","",CONFIGURACIÓN!$B$10+SUM($H$6:H643)-SUM($I$6:I643))</x:f>
      </x:c>
      <x:c r="K643" s="311"/>
    </x:row>
    <x:row r="644" ht="20" customHeight="1">
      <x:c r="A644" s="309"/>
      <x:c r="B644" s="310"/>
      <x:c r="C644" s="310"/>
      <x:c r="D644" s="310"/>
      <x:c r="E644" s="310"/>
      <x:c r="F644" s="311"/>
      <x:c r="G644" s="312"/>
      <x:c r="H644" s="313" t="str">
        <x:f>IF($A644="","",IF($C644="Entrada de efectivo",$G644,0))</x:f>
      </x:c>
      <x:c r="I644" s="313" t="str">
        <x:f>IF($A644="","",IF($C644="Salida de efectivo",$G644,0))</x:f>
      </x:c>
      <x:c r="J644" s="313" t="str">
        <x:f>IF($A644="","",CONFIGURACIÓN!$B$10+SUM($H$6:H644)-SUM($I$6:I644))</x:f>
      </x:c>
      <x:c r="K644" s="311"/>
    </x:row>
    <x:row r="645" ht="20" customHeight="1">
      <x:c r="A645" s="309"/>
      <x:c r="B645" s="310"/>
      <x:c r="C645" s="310"/>
      <x:c r="D645" s="310"/>
      <x:c r="E645" s="310"/>
      <x:c r="F645" s="311"/>
      <x:c r="G645" s="312"/>
      <x:c r="H645" s="313" t="str">
        <x:f>IF($A645="","",IF($C645="Entrada de efectivo",$G645,0))</x:f>
      </x:c>
      <x:c r="I645" s="313" t="str">
        <x:f>IF($A645="","",IF($C645="Salida de efectivo",$G645,0))</x:f>
      </x:c>
      <x:c r="J645" s="313" t="str">
        <x:f>IF($A645="","",CONFIGURACIÓN!$B$10+SUM($H$6:H645)-SUM($I$6:I645))</x:f>
      </x:c>
      <x:c r="K645" s="311"/>
    </x:row>
    <x:row r="646" ht="20" customHeight="1">
      <x:c r="A646" s="309"/>
      <x:c r="B646" s="310"/>
      <x:c r="C646" s="310"/>
      <x:c r="D646" s="310"/>
      <x:c r="E646" s="310"/>
      <x:c r="F646" s="311"/>
      <x:c r="G646" s="312"/>
      <x:c r="H646" s="313" t="str">
        <x:f>IF($A646="","",IF($C646="Entrada de efectivo",$G646,0))</x:f>
      </x:c>
      <x:c r="I646" s="313" t="str">
        <x:f>IF($A646="","",IF($C646="Salida de efectivo",$G646,0))</x:f>
      </x:c>
      <x:c r="J646" s="313" t="str">
        <x:f>IF($A646="","",CONFIGURACIÓN!$B$10+SUM($H$6:H646)-SUM($I$6:I646))</x:f>
      </x:c>
      <x:c r="K646" s="311"/>
    </x:row>
    <x:row r="647" ht="20" customHeight="1">
      <x:c r="A647" s="309"/>
      <x:c r="B647" s="310"/>
      <x:c r="C647" s="310"/>
      <x:c r="D647" s="310"/>
      <x:c r="E647" s="310"/>
      <x:c r="F647" s="311"/>
      <x:c r="G647" s="312"/>
      <x:c r="H647" s="313" t="str">
        <x:f>IF($A647="","",IF($C647="Entrada de efectivo",$G647,0))</x:f>
      </x:c>
      <x:c r="I647" s="313" t="str">
        <x:f>IF($A647="","",IF($C647="Salida de efectivo",$G647,0))</x:f>
      </x:c>
      <x:c r="J647" s="313" t="str">
        <x:f>IF($A647="","",CONFIGURACIÓN!$B$10+SUM($H$6:H647)-SUM($I$6:I647))</x:f>
      </x:c>
      <x:c r="K647" s="311"/>
    </x:row>
    <x:row r="648" ht="20" customHeight="1">
      <x:c r="A648" s="309"/>
      <x:c r="B648" s="310"/>
      <x:c r="C648" s="310"/>
      <x:c r="D648" s="310"/>
      <x:c r="E648" s="310"/>
      <x:c r="F648" s="311"/>
      <x:c r="G648" s="312"/>
      <x:c r="H648" s="313" t="str">
        <x:f>IF($A648="","",IF($C648="Entrada de efectivo",$G648,0))</x:f>
      </x:c>
      <x:c r="I648" s="313" t="str">
        <x:f>IF($A648="","",IF($C648="Salida de efectivo",$G648,0))</x:f>
      </x:c>
      <x:c r="J648" s="313" t="str">
        <x:f>IF($A648="","",CONFIGURACIÓN!$B$10+SUM($H$6:H648)-SUM($I$6:I648))</x:f>
      </x:c>
      <x:c r="K648" s="311"/>
    </x:row>
    <x:row r="649" ht="20" customHeight="1">
      <x:c r="A649" s="309"/>
      <x:c r="B649" s="310"/>
      <x:c r="C649" s="310"/>
      <x:c r="D649" s="310"/>
      <x:c r="E649" s="310"/>
      <x:c r="F649" s="311"/>
      <x:c r="G649" s="312"/>
      <x:c r="H649" s="313" t="str">
        <x:f>IF($A649="","",IF($C649="Entrada de efectivo",$G649,0))</x:f>
      </x:c>
      <x:c r="I649" s="313" t="str">
        <x:f>IF($A649="","",IF($C649="Salida de efectivo",$G649,0))</x:f>
      </x:c>
      <x:c r="J649" s="313" t="str">
        <x:f>IF($A649="","",CONFIGURACIÓN!$B$10+SUM($H$6:H649)-SUM($I$6:I649))</x:f>
      </x:c>
      <x:c r="K649" s="311"/>
    </x:row>
    <x:row r="650" ht="20" customHeight="1">
      <x:c r="A650" s="309"/>
      <x:c r="B650" s="310"/>
      <x:c r="C650" s="310"/>
      <x:c r="D650" s="310"/>
      <x:c r="E650" s="310"/>
      <x:c r="F650" s="311"/>
      <x:c r="G650" s="312"/>
      <x:c r="H650" s="313" t="str">
        <x:f>IF($A650="","",IF($C650="Entrada de efectivo",$G650,0))</x:f>
      </x:c>
      <x:c r="I650" s="313" t="str">
        <x:f>IF($A650="","",IF($C650="Salida de efectivo",$G650,0))</x:f>
      </x:c>
      <x:c r="J650" s="313" t="str">
        <x:f>IF($A650="","",CONFIGURACIÓN!$B$10+SUM($H$6:H650)-SUM($I$6:I650))</x:f>
      </x:c>
      <x:c r="K650" s="311"/>
    </x:row>
    <x:row r="651" ht="20" customHeight="1">
      <x:c r="A651" s="309"/>
      <x:c r="B651" s="310"/>
      <x:c r="C651" s="310"/>
      <x:c r="D651" s="310"/>
      <x:c r="E651" s="310"/>
      <x:c r="F651" s="311"/>
      <x:c r="G651" s="312"/>
      <x:c r="H651" s="313" t="str">
        <x:f>IF($A651="","",IF($C651="Entrada de efectivo",$G651,0))</x:f>
      </x:c>
      <x:c r="I651" s="313" t="str">
        <x:f>IF($A651="","",IF($C651="Salida de efectivo",$G651,0))</x:f>
      </x:c>
      <x:c r="J651" s="313" t="str">
        <x:f>IF($A651="","",CONFIGURACIÓN!$B$10+SUM($H$6:H651)-SUM($I$6:I651))</x:f>
      </x:c>
      <x:c r="K651" s="311"/>
    </x:row>
    <x:row r="652" ht="20" customHeight="1">
      <x:c r="A652" s="309"/>
      <x:c r="B652" s="310"/>
      <x:c r="C652" s="310"/>
      <x:c r="D652" s="310"/>
      <x:c r="E652" s="310"/>
      <x:c r="F652" s="311"/>
      <x:c r="G652" s="312"/>
      <x:c r="H652" s="313" t="str">
        <x:f>IF($A652="","",IF($C652="Entrada de efectivo",$G652,0))</x:f>
      </x:c>
      <x:c r="I652" s="313" t="str">
        <x:f>IF($A652="","",IF($C652="Salida de efectivo",$G652,0))</x:f>
      </x:c>
      <x:c r="J652" s="313" t="str">
        <x:f>IF($A652="","",CONFIGURACIÓN!$B$10+SUM($H$6:H652)-SUM($I$6:I652))</x:f>
      </x:c>
      <x:c r="K652" s="311"/>
    </x:row>
    <x:row r="653" ht="20" customHeight="1">
      <x:c r="A653" s="309"/>
      <x:c r="B653" s="310"/>
      <x:c r="C653" s="310"/>
      <x:c r="D653" s="310"/>
      <x:c r="E653" s="310"/>
      <x:c r="F653" s="311"/>
      <x:c r="G653" s="312"/>
      <x:c r="H653" s="313" t="str">
        <x:f>IF($A653="","",IF($C653="Entrada de efectivo",$G653,0))</x:f>
      </x:c>
      <x:c r="I653" s="313" t="str">
        <x:f>IF($A653="","",IF($C653="Salida de efectivo",$G653,0))</x:f>
      </x:c>
      <x:c r="J653" s="313" t="str">
        <x:f>IF($A653="","",CONFIGURACIÓN!$B$10+SUM($H$6:H653)-SUM($I$6:I653))</x:f>
      </x:c>
      <x:c r="K653" s="311"/>
    </x:row>
    <x:row r="654" ht="20" customHeight="1">
      <x:c r="A654" s="309"/>
      <x:c r="B654" s="310"/>
      <x:c r="C654" s="310"/>
      <x:c r="D654" s="310"/>
      <x:c r="E654" s="310"/>
      <x:c r="F654" s="311"/>
      <x:c r="G654" s="312"/>
      <x:c r="H654" s="313" t="str">
        <x:f>IF($A654="","",IF($C654="Entrada de efectivo",$G654,0))</x:f>
      </x:c>
      <x:c r="I654" s="313" t="str">
        <x:f>IF($A654="","",IF($C654="Salida de efectivo",$G654,0))</x:f>
      </x:c>
      <x:c r="J654" s="313" t="str">
        <x:f>IF($A654="","",CONFIGURACIÓN!$B$10+SUM($H$6:H654)-SUM($I$6:I654))</x:f>
      </x:c>
      <x:c r="K654" s="311"/>
    </x:row>
    <x:row r="655" ht="20" customHeight="1">
      <x:c r="A655" s="309"/>
      <x:c r="B655" s="310"/>
      <x:c r="C655" s="310"/>
      <x:c r="D655" s="310"/>
      <x:c r="E655" s="310"/>
      <x:c r="F655" s="311"/>
      <x:c r="G655" s="312"/>
      <x:c r="H655" s="313" t="str">
        <x:f>IF($A655="","",IF($C655="Entrada de efectivo",$G655,0))</x:f>
      </x:c>
      <x:c r="I655" s="313" t="str">
        <x:f>IF($A655="","",IF($C655="Salida de efectivo",$G655,0))</x:f>
      </x:c>
      <x:c r="J655" s="313" t="str">
        <x:f>IF($A655="","",CONFIGURACIÓN!$B$10+SUM($H$6:H655)-SUM($I$6:I655))</x:f>
      </x:c>
      <x:c r="K655" s="311"/>
    </x:row>
    <x:row r="656" ht="20" customHeight="1">
      <x:c r="A656" s="309"/>
      <x:c r="B656" s="310"/>
      <x:c r="C656" s="310"/>
      <x:c r="D656" s="310"/>
      <x:c r="E656" s="310"/>
      <x:c r="F656" s="311"/>
      <x:c r="G656" s="312"/>
      <x:c r="H656" s="313" t="str">
        <x:f>IF($A656="","",IF($C656="Entrada de efectivo",$G656,0))</x:f>
      </x:c>
      <x:c r="I656" s="313" t="str">
        <x:f>IF($A656="","",IF($C656="Salida de efectivo",$G656,0))</x:f>
      </x:c>
      <x:c r="J656" s="313" t="str">
        <x:f>IF($A656="","",CONFIGURACIÓN!$B$10+SUM($H$6:H656)-SUM($I$6:I656))</x:f>
      </x:c>
      <x:c r="K656" s="311"/>
    </x:row>
    <x:row r="657" ht="20" customHeight="1">
      <x:c r="A657" s="309"/>
      <x:c r="B657" s="310"/>
      <x:c r="C657" s="310"/>
      <x:c r="D657" s="310"/>
      <x:c r="E657" s="310"/>
      <x:c r="F657" s="311"/>
      <x:c r="G657" s="312"/>
      <x:c r="H657" s="313" t="str">
        <x:f>IF($A657="","",IF($C657="Entrada de efectivo",$G657,0))</x:f>
      </x:c>
      <x:c r="I657" s="313" t="str">
        <x:f>IF($A657="","",IF($C657="Salida de efectivo",$G657,0))</x:f>
      </x:c>
      <x:c r="J657" s="313" t="str">
        <x:f>IF($A657="","",CONFIGURACIÓN!$B$10+SUM($H$6:H657)-SUM($I$6:I657))</x:f>
      </x:c>
      <x:c r="K657" s="311"/>
    </x:row>
    <x:row r="658" ht="20" customHeight="1">
      <x:c r="A658" s="309"/>
      <x:c r="B658" s="310"/>
      <x:c r="C658" s="310"/>
      <x:c r="D658" s="310"/>
      <x:c r="E658" s="310"/>
      <x:c r="F658" s="311"/>
      <x:c r="G658" s="312"/>
      <x:c r="H658" s="313" t="str">
        <x:f>IF($A658="","",IF($C658="Entrada de efectivo",$G658,0))</x:f>
      </x:c>
      <x:c r="I658" s="313" t="str">
        <x:f>IF($A658="","",IF($C658="Salida de efectivo",$G658,0))</x:f>
      </x:c>
      <x:c r="J658" s="313" t="str">
        <x:f>IF($A658="","",CONFIGURACIÓN!$B$10+SUM($H$6:H658)-SUM($I$6:I658))</x:f>
      </x:c>
      <x:c r="K658" s="311"/>
    </x:row>
    <x:row r="659" ht="20" customHeight="1">
      <x:c r="A659" s="309"/>
      <x:c r="B659" s="310"/>
      <x:c r="C659" s="310"/>
      <x:c r="D659" s="310"/>
      <x:c r="E659" s="310"/>
      <x:c r="F659" s="311"/>
      <x:c r="G659" s="312"/>
      <x:c r="H659" s="313" t="str">
        <x:f>IF($A659="","",IF($C659="Entrada de efectivo",$G659,0))</x:f>
      </x:c>
      <x:c r="I659" s="313" t="str">
        <x:f>IF($A659="","",IF($C659="Salida de efectivo",$G659,0))</x:f>
      </x:c>
      <x:c r="J659" s="313" t="str">
        <x:f>IF($A659="","",CONFIGURACIÓN!$B$10+SUM($H$6:H659)-SUM($I$6:I659))</x:f>
      </x:c>
      <x:c r="K659" s="311"/>
    </x:row>
    <x:row r="660" ht="20" customHeight="1">
      <x:c r="A660" s="309"/>
      <x:c r="B660" s="310"/>
      <x:c r="C660" s="310"/>
      <x:c r="D660" s="310"/>
      <x:c r="E660" s="310"/>
      <x:c r="F660" s="311"/>
      <x:c r="G660" s="312"/>
      <x:c r="H660" s="313" t="str">
        <x:f>IF($A660="","",IF($C660="Entrada de efectivo",$G660,0))</x:f>
      </x:c>
      <x:c r="I660" s="313" t="str">
        <x:f>IF($A660="","",IF($C660="Salida de efectivo",$G660,0))</x:f>
      </x:c>
      <x:c r="J660" s="313" t="str">
        <x:f>IF($A660="","",CONFIGURACIÓN!$B$10+SUM($H$6:H660)-SUM($I$6:I660))</x:f>
      </x:c>
      <x:c r="K660" s="311"/>
    </x:row>
    <x:row r="661" ht="20" customHeight="1">
      <x:c r="A661" s="309"/>
      <x:c r="B661" s="310"/>
      <x:c r="C661" s="310"/>
      <x:c r="D661" s="310"/>
      <x:c r="E661" s="310"/>
      <x:c r="F661" s="311"/>
      <x:c r="G661" s="312"/>
      <x:c r="H661" s="313" t="str">
        <x:f>IF($A661="","",IF($C661="Entrada de efectivo",$G661,0))</x:f>
      </x:c>
      <x:c r="I661" s="313" t="str">
        <x:f>IF($A661="","",IF($C661="Salida de efectivo",$G661,0))</x:f>
      </x:c>
      <x:c r="J661" s="313" t="str">
        <x:f>IF($A661="","",CONFIGURACIÓN!$B$10+SUM($H$6:H661)-SUM($I$6:I661))</x:f>
      </x:c>
      <x:c r="K661" s="311"/>
    </x:row>
    <x:row r="662" ht="20" customHeight="1">
      <x:c r="A662" s="309"/>
      <x:c r="B662" s="310"/>
      <x:c r="C662" s="310"/>
      <x:c r="D662" s="310"/>
      <x:c r="E662" s="310"/>
      <x:c r="F662" s="311"/>
      <x:c r="G662" s="312"/>
      <x:c r="H662" s="313" t="str">
        <x:f>IF($A662="","",IF($C662="Entrada de efectivo",$G662,0))</x:f>
      </x:c>
      <x:c r="I662" s="313" t="str">
        <x:f>IF($A662="","",IF($C662="Salida de efectivo",$G662,0))</x:f>
      </x:c>
      <x:c r="J662" s="313" t="str">
        <x:f>IF($A662="","",CONFIGURACIÓN!$B$10+SUM($H$6:H662)-SUM($I$6:I662))</x:f>
      </x:c>
      <x:c r="K662" s="311"/>
    </x:row>
    <x:row r="663" ht="20" customHeight="1">
      <x:c r="A663" s="309"/>
      <x:c r="B663" s="310"/>
      <x:c r="C663" s="310"/>
      <x:c r="D663" s="310"/>
      <x:c r="E663" s="310"/>
      <x:c r="F663" s="311"/>
      <x:c r="G663" s="312"/>
      <x:c r="H663" s="313" t="str">
        <x:f>IF($A663="","",IF($C663="Entrada de efectivo",$G663,0))</x:f>
      </x:c>
      <x:c r="I663" s="313" t="str">
        <x:f>IF($A663="","",IF($C663="Salida de efectivo",$G663,0))</x:f>
      </x:c>
      <x:c r="J663" s="313" t="str">
        <x:f>IF($A663="","",CONFIGURACIÓN!$B$10+SUM($H$6:H663)-SUM($I$6:I663))</x:f>
      </x:c>
      <x:c r="K663" s="311"/>
    </x:row>
    <x:row r="664" ht="20" customHeight="1">
      <x:c r="A664" s="309"/>
      <x:c r="B664" s="310"/>
      <x:c r="C664" s="310"/>
      <x:c r="D664" s="310"/>
      <x:c r="E664" s="310"/>
      <x:c r="F664" s="311"/>
      <x:c r="G664" s="312"/>
      <x:c r="H664" s="313" t="str">
        <x:f>IF($A664="","",IF($C664="Entrada de efectivo",$G664,0))</x:f>
      </x:c>
      <x:c r="I664" s="313" t="str">
        <x:f>IF($A664="","",IF($C664="Salida de efectivo",$G664,0))</x:f>
      </x:c>
      <x:c r="J664" s="313" t="str">
        <x:f>IF($A664="","",CONFIGURACIÓN!$B$10+SUM($H$6:H664)-SUM($I$6:I664))</x:f>
      </x:c>
      <x:c r="K664" s="311"/>
    </x:row>
    <x:row r="665" ht="20" customHeight="1">
      <x:c r="A665" s="309"/>
      <x:c r="B665" s="310"/>
      <x:c r="C665" s="310"/>
      <x:c r="D665" s="310"/>
      <x:c r="E665" s="310"/>
      <x:c r="F665" s="311"/>
      <x:c r="G665" s="312"/>
      <x:c r="H665" s="313" t="str">
        <x:f>IF($A665="","",IF($C665="Entrada de efectivo",$G665,0))</x:f>
      </x:c>
      <x:c r="I665" s="313" t="str">
        <x:f>IF($A665="","",IF($C665="Salida de efectivo",$G665,0))</x:f>
      </x:c>
      <x:c r="J665" s="313" t="str">
        <x:f>IF($A665="","",CONFIGURACIÓN!$B$10+SUM($H$6:H665)-SUM($I$6:I665))</x:f>
      </x:c>
      <x:c r="K665" s="311"/>
    </x:row>
    <x:row r="666" ht="20" customHeight="1">
      <x:c r="A666" s="309"/>
      <x:c r="B666" s="310"/>
      <x:c r="C666" s="310"/>
      <x:c r="D666" s="310"/>
      <x:c r="E666" s="310"/>
      <x:c r="F666" s="311"/>
      <x:c r="G666" s="312"/>
      <x:c r="H666" s="313" t="str">
        <x:f>IF($A666="","",IF($C666="Entrada de efectivo",$G666,0))</x:f>
      </x:c>
      <x:c r="I666" s="313" t="str">
        <x:f>IF($A666="","",IF($C666="Salida de efectivo",$G666,0))</x:f>
      </x:c>
      <x:c r="J666" s="313" t="str">
        <x:f>IF($A666="","",CONFIGURACIÓN!$B$10+SUM($H$6:H666)-SUM($I$6:I666))</x:f>
      </x:c>
      <x:c r="K666" s="311"/>
    </x:row>
    <x:row r="667" ht="20" customHeight="1">
      <x:c r="A667" s="309"/>
      <x:c r="B667" s="310"/>
      <x:c r="C667" s="310"/>
      <x:c r="D667" s="310"/>
      <x:c r="E667" s="310"/>
      <x:c r="F667" s="311"/>
      <x:c r="G667" s="312"/>
      <x:c r="H667" s="313" t="str">
        <x:f>IF($A667="","",IF($C667="Entrada de efectivo",$G667,0))</x:f>
      </x:c>
      <x:c r="I667" s="313" t="str">
        <x:f>IF($A667="","",IF($C667="Salida de efectivo",$G667,0))</x:f>
      </x:c>
      <x:c r="J667" s="313" t="str">
        <x:f>IF($A667="","",CONFIGURACIÓN!$B$10+SUM($H$6:H667)-SUM($I$6:I667))</x:f>
      </x:c>
      <x:c r="K667" s="311"/>
    </x:row>
    <x:row r="668" ht="20" customHeight="1">
      <x:c r="A668" s="309"/>
      <x:c r="B668" s="310"/>
      <x:c r="C668" s="310"/>
      <x:c r="D668" s="310"/>
      <x:c r="E668" s="310"/>
      <x:c r="F668" s="311"/>
      <x:c r="G668" s="312"/>
      <x:c r="H668" s="313" t="str">
        <x:f>IF($A668="","",IF($C668="Entrada de efectivo",$G668,0))</x:f>
      </x:c>
      <x:c r="I668" s="313" t="str">
        <x:f>IF($A668="","",IF($C668="Salida de efectivo",$G668,0))</x:f>
      </x:c>
      <x:c r="J668" s="313" t="str">
        <x:f>IF($A668="","",CONFIGURACIÓN!$B$10+SUM($H$6:H668)-SUM($I$6:I668))</x:f>
      </x:c>
      <x:c r="K668" s="311"/>
    </x:row>
    <x:row r="669" ht="20" customHeight="1">
      <x:c r="A669" s="309"/>
      <x:c r="B669" s="310"/>
      <x:c r="C669" s="310"/>
      <x:c r="D669" s="310"/>
      <x:c r="E669" s="310"/>
      <x:c r="F669" s="311"/>
      <x:c r="G669" s="312"/>
      <x:c r="H669" s="313" t="str">
        <x:f>IF($A669="","",IF($C669="Entrada de efectivo",$G669,0))</x:f>
      </x:c>
      <x:c r="I669" s="313" t="str">
        <x:f>IF($A669="","",IF($C669="Salida de efectivo",$G669,0))</x:f>
      </x:c>
      <x:c r="J669" s="313" t="str">
        <x:f>IF($A669="","",CONFIGURACIÓN!$B$10+SUM($H$6:H669)-SUM($I$6:I669))</x:f>
      </x:c>
      <x:c r="K669" s="311"/>
    </x:row>
    <x:row r="670" ht="20" customHeight="1">
      <x:c r="A670" s="309"/>
      <x:c r="B670" s="310"/>
      <x:c r="C670" s="310"/>
      <x:c r="D670" s="310"/>
      <x:c r="E670" s="310"/>
      <x:c r="F670" s="311"/>
      <x:c r="G670" s="312"/>
      <x:c r="H670" s="313" t="str">
        <x:f>IF($A670="","",IF($C670="Entrada de efectivo",$G670,0))</x:f>
      </x:c>
      <x:c r="I670" s="313" t="str">
        <x:f>IF($A670="","",IF($C670="Salida de efectivo",$G670,0))</x:f>
      </x:c>
      <x:c r="J670" s="313" t="str">
        <x:f>IF($A670="","",CONFIGURACIÓN!$B$10+SUM($H$6:H670)-SUM($I$6:I670))</x:f>
      </x:c>
      <x:c r="K670" s="311"/>
    </x:row>
    <x:row r="671" ht="20" customHeight="1">
      <x:c r="A671" s="309"/>
      <x:c r="B671" s="310"/>
      <x:c r="C671" s="310"/>
      <x:c r="D671" s="310"/>
      <x:c r="E671" s="310"/>
      <x:c r="F671" s="311"/>
      <x:c r="G671" s="312"/>
      <x:c r="H671" s="313" t="str">
        <x:f>IF($A671="","",IF($C671="Entrada de efectivo",$G671,0))</x:f>
      </x:c>
      <x:c r="I671" s="313" t="str">
        <x:f>IF($A671="","",IF($C671="Salida de efectivo",$G671,0))</x:f>
      </x:c>
      <x:c r="J671" s="313" t="str">
        <x:f>IF($A671="","",CONFIGURACIÓN!$B$10+SUM($H$6:H671)-SUM($I$6:I671))</x:f>
      </x:c>
      <x:c r="K671" s="311"/>
    </x:row>
    <x:row r="672" ht="20" customHeight="1">
      <x:c r="A672" s="309"/>
      <x:c r="B672" s="310"/>
      <x:c r="C672" s="310"/>
      <x:c r="D672" s="310"/>
      <x:c r="E672" s="310"/>
      <x:c r="F672" s="311"/>
      <x:c r="G672" s="312"/>
      <x:c r="H672" s="313" t="str">
        <x:f>IF($A672="","",IF($C672="Entrada de efectivo",$G672,0))</x:f>
      </x:c>
      <x:c r="I672" s="313" t="str">
        <x:f>IF($A672="","",IF($C672="Salida de efectivo",$G672,0))</x:f>
      </x:c>
      <x:c r="J672" s="313" t="str">
        <x:f>IF($A672="","",CONFIGURACIÓN!$B$10+SUM($H$6:H672)-SUM($I$6:I672))</x:f>
      </x:c>
      <x:c r="K672" s="311"/>
    </x:row>
    <x:row r="673" ht="20" customHeight="1">
      <x:c r="A673" s="309"/>
      <x:c r="B673" s="310"/>
      <x:c r="C673" s="310"/>
      <x:c r="D673" s="310"/>
      <x:c r="E673" s="310"/>
      <x:c r="F673" s="311"/>
      <x:c r="G673" s="312"/>
      <x:c r="H673" s="313" t="str">
        <x:f>IF($A673="","",IF($C673="Entrada de efectivo",$G673,0))</x:f>
      </x:c>
      <x:c r="I673" s="313" t="str">
        <x:f>IF($A673="","",IF($C673="Salida de efectivo",$G673,0))</x:f>
      </x:c>
      <x:c r="J673" s="313" t="str">
        <x:f>IF($A673="","",CONFIGURACIÓN!$B$10+SUM($H$6:H673)-SUM($I$6:I673))</x:f>
      </x:c>
      <x:c r="K673" s="311"/>
    </x:row>
    <x:row r="674" ht="20" customHeight="1">
      <x:c r="A674" s="309"/>
      <x:c r="B674" s="310"/>
      <x:c r="C674" s="310"/>
      <x:c r="D674" s="310"/>
      <x:c r="E674" s="310"/>
      <x:c r="F674" s="311"/>
      <x:c r="G674" s="312"/>
      <x:c r="H674" s="313" t="str">
        <x:f>IF($A674="","",IF($C674="Entrada de efectivo",$G674,0))</x:f>
      </x:c>
      <x:c r="I674" s="313" t="str">
        <x:f>IF($A674="","",IF($C674="Salida de efectivo",$G674,0))</x:f>
      </x:c>
      <x:c r="J674" s="313" t="str">
        <x:f>IF($A674="","",CONFIGURACIÓN!$B$10+SUM($H$6:H674)-SUM($I$6:I674))</x:f>
      </x:c>
      <x:c r="K674" s="311"/>
    </x:row>
    <x:row r="675" ht="20" customHeight="1">
      <x:c r="A675" s="309"/>
      <x:c r="B675" s="310"/>
      <x:c r="C675" s="310"/>
      <x:c r="D675" s="310"/>
      <x:c r="E675" s="310"/>
      <x:c r="F675" s="311"/>
      <x:c r="G675" s="312"/>
      <x:c r="H675" s="313" t="str">
        <x:f>IF($A675="","",IF($C675="Entrada de efectivo",$G675,0))</x:f>
      </x:c>
      <x:c r="I675" s="313" t="str">
        <x:f>IF($A675="","",IF($C675="Salida de efectivo",$G675,0))</x:f>
      </x:c>
      <x:c r="J675" s="313" t="str">
        <x:f>IF($A675="","",CONFIGURACIÓN!$B$10+SUM($H$6:H675)-SUM($I$6:I675))</x:f>
      </x:c>
      <x:c r="K675" s="311"/>
    </x:row>
    <x:row r="676" ht="20" customHeight="1">
      <x:c r="A676" s="309"/>
      <x:c r="B676" s="310"/>
      <x:c r="C676" s="310"/>
      <x:c r="D676" s="310"/>
      <x:c r="E676" s="310"/>
      <x:c r="F676" s="311"/>
      <x:c r="G676" s="312"/>
      <x:c r="H676" s="313" t="str">
        <x:f>IF($A676="","",IF($C676="Entrada de efectivo",$G676,0))</x:f>
      </x:c>
      <x:c r="I676" s="313" t="str">
        <x:f>IF($A676="","",IF($C676="Salida de efectivo",$G676,0))</x:f>
      </x:c>
      <x:c r="J676" s="313" t="str">
        <x:f>IF($A676="","",CONFIGURACIÓN!$B$10+SUM($H$6:H676)-SUM($I$6:I676))</x:f>
      </x:c>
      <x:c r="K676" s="311"/>
    </x:row>
    <x:row r="677" ht="20" customHeight="1">
      <x:c r="A677" s="309"/>
      <x:c r="B677" s="310"/>
      <x:c r="C677" s="310"/>
      <x:c r="D677" s="310"/>
      <x:c r="E677" s="310"/>
      <x:c r="F677" s="311"/>
      <x:c r="G677" s="312"/>
      <x:c r="H677" s="313" t="str">
        <x:f>IF($A677="","",IF($C677="Entrada de efectivo",$G677,0))</x:f>
      </x:c>
      <x:c r="I677" s="313" t="str">
        <x:f>IF($A677="","",IF($C677="Salida de efectivo",$G677,0))</x:f>
      </x:c>
      <x:c r="J677" s="313" t="str">
        <x:f>IF($A677="","",CONFIGURACIÓN!$B$10+SUM($H$6:H677)-SUM($I$6:I677))</x:f>
      </x:c>
      <x:c r="K677" s="311"/>
    </x:row>
    <x:row r="678" ht="20" customHeight="1">
      <x:c r="A678" s="309"/>
      <x:c r="B678" s="310"/>
      <x:c r="C678" s="310"/>
      <x:c r="D678" s="310"/>
      <x:c r="E678" s="310"/>
      <x:c r="F678" s="311"/>
      <x:c r="G678" s="312"/>
      <x:c r="H678" s="313" t="str">
        <x:f>IF($A678="","",IF($C678="Entrada de efectivo",$G678,0))</x:f>
      </x:c>
      <x:c r="I678" s="313" t="str">
        <x:f>IF($A678="","",IF($C678="Salida de efectivo",$G678,0))</x:f>
      </x:c>
      <x:c r="J678" s="313" t="str">
        <x:f>IF($A678="","",CONFIGURACIÓN!$B$10+SUM($H$6:H678)-SUM($I$6:I678))</x:f>
      </x:c>
      <x:c r="K678" s="311"/>
    </x:row>
    <x:row r="679" ht="20" customHeight="1">
      <x:c r="A679" s="309"/>
      <x:c r="B679" s="310"/>
      <x:c r="C679" s="310"/>
      <x:c r="D679" s="310"/>
      <x:c r="E679" s="310"/>
      <x:c r="F679" s="311"/>
      <x:c r="G679" s="312"/>
      <x:c r="H679" s="313" t="str">
        <x:f>IF($A679="","",IF($C679="Entrada de efectivo",$G679,0))</x:f>
      </x:c>
      <x:c r="I679" s="313" t="str">
        <x:f>IF($A679="","",IF($C679="Salida de efectivo",$G679,0))</x:f>
      </x:c>
      <x:c r="J679" s="313" t="str">
        <x:f>IF($A679="","",CONFIGURACIÓN!$B$10+SUM($H$6:H679)-SUM($I$6:I679))</x:f>
      </x:c>
      <x:c r="K679" s="311"/>
    </x:row>
    <x:row r="680" ht="20" customHeight="1">
      <x:c r="A680" s="309"/>
      <x:c r="B680" s="310"/>
      <x:c r="C680" s="310"/>
      <x:c r="D680" s="310"/>
      <x:c r="E680" s="310"/>
      <x:c r="F680" s="311"/>
      <x:c r="G680" s="312"/>
      <x:c r="H680" s="313" t="str">
        <x:f>IF($A680="","",IF($C680="Entrada de efectivo",$G680,0))</x:f>
      </x:c>
      <x:c r="I680" s="313" t="str">
        <x:f>IF($A680="","",IF($C680="Salida de efectivo",$G680,0))</x:f>
      </x:c>
      <x:c r="J680" s="313" t="str">
        <x:f>IF($A680="","",CONFIGURACIÓN!$B$10+SUM($H$6:H680)-SUM($I$6:I680))</x:f>
      </x:c>
      <x:c r="K680" s="311"/>
    </x:row>
    <x:row r="681" ht="20" customHeight="1">
      <x:c r="A681" s="309"/>
      <x:c r="B681" s="310"/>
      <x:c r="C681" s="310"/>
      <x:c r="D681" s="310"/>
      <x:c r="E681" s="310"/>
      <x:c r="F681" s="311"/>
      <x:c r="G681" s="312"/>
      <x:c r="H681" s="313" t="str">
        <x:f>IF($A681="","",IF($C681="Entrada de efectivo",$G681,0))</x:f>
      </x:c>
      <x:c r="I681" s="313" t="str">
        <x:f>IF($A681="","",IF($C681="Salida de efectivo",$G681,0))</x:f>
      </x:c>
      <x:c r="J681" s="313" t="str">
        <x:f>IF($A681="","",CONFIGURACIÓN!$B$10+SUM($H$6:H681)-SUM($I$6:I681))</x:f>
      </x:c>
      <x:c r="K681" s="311"/>
    </x:row>
    <x:row r="682" ht="20" customHeight="1">
      <x:c r="A682" s="309"/>
      <x:c r="B682" s="310"/>
      <x:c r="C682" s="310"/>
      <x:c r="D682" s="310"/>
      <x:c r="E682" s="310"/>
      <x:c r="F682" s="311"/>
      <x:c r="G682" s="312"/>
      <x:c r="H682" s="313" t="str">
        <x:f>IF($A682="","",IF($C682="Entrada de efectivo",$G682,0))</x:f>
      </x:c>
      <x:c r="I682" s="313" t="str">
        <x:f>IF($A682="","",IF($C682="Salida de efectivo",$G682,0))</x:f>
      </x:c>
      <x:c r="J682" s="313" t="str">
        <x:f>IF($A682="","",CONFIGURACIÓN!$B$10+SUM($H$6:H682)-SUM($I$6:I682))</x:f>
      </x:c>
      <x:c r="K682" s="311"/>
    </x:row>
    <x:row r="683" ht="20" customHeight="1">
      <x:c r="A683" s="309"/>
      <x:c r="B683" s="310"/>
      <x:c r="C683" s="310"/>
      <x:c r="D683" s="310"/>
      <x:c r="E683" s="310"/>
      <x:c r="F683" s="311"/>
      <x:c r="G683" s="312"/>
      <x:c r="H683" s="313" t="str">
        <x:f>IF($A683="","",IF($C683="Entrada de efectivo",$G683,0))</x:f>
      </x:c>
      <x:c r="I683" s="313" t="str">
        <x:f>IF($A683="","",IF($C683="Salida de efectivo",$G683,0))</x:f>
      </x:c>
      <x:c r="J683" s="313" t="str">
        <x:f>IF($A683="","",CONFIGURACIÓN!$B$10+SUM($H$6:H683)-SUM($I$6:I683))</x:f>
      </x:c>
      <x:c r="K683" s="311"/>
    </x:row>
    <x:row r="684" ht="20" customHeight="1">
      <x:c r="A684" s="309"/>
      <x:c r="B684" s="310"/>
      <x:c r="C684" s="310"/>
      <x:c r="D684" s="310"/>
      <x:c r="E684" s="310"/>
      <x:c r="F684" s="311"/>
      <x:c r="G684" s="312"/>
      <x:c r="H684" s="313" t="str">
        <x:f>IF($A684="","",IF($C684="Entrada de efectivo",$G684,0))</x:f>
      </x:c>
      <x:c r="I684" s="313" t="str">
        <x:f>IF($A684="","",IF($C684="Salida de efectivo",$G684,0))</x:f>
      </x:c>
      <x:c r="J684" s="313" t="str">
        <x:f>IF($A684="","",CONFIGURACIÓN!$B$10+SUM($H$6:H684)-SUM($I$6:I684))</x:f>
      </x:c>
      <x:c r="K684" s="311"/>
    </x:row>
    <x:row r="685" ht="20" customHeight="1">
      <x:c r="A685" s="309"/>
      <x:c r="B685" s="310"/>
      <x:c r="C685" s="310"/>
      <x:c r="D685" s="310"/>
      <x:c r="E685" s="310"/>
      <x:c r="F685" s="311"/>
      <x:c r="G685" s="312"/>
      <x:c r="H685" s="313" t="str">
        <x:f>IF($A685="","",IF($C685="Entrada de efectivo",$G685,0))</x:f>
      </x:c>
      <x:c r="I685" s="313" t="str">
        <x:f>IF($A685="","",IF($C685="Salida de efectivo",$G685,0))</x:f>
      </x:c>
      <x:c r="J685" s="313" t="str">
        <x:f>IF($A685="","",CONFIGURACIÓN!$B$10+SUM($H$6:H685)-SUM($I$6:I685))</x:f>
      </x:c>
      <x:c r="K685" s="311"/>
    </x:row>
    <x:row r="686" ht="20" customHeight="1">
      <x:c r="A686" s="309"/>
      <x:c r="B686" s="310"/>
      <x:c r="C686" s="310"/>
      <x:c r="D686" s="310"/>
      <x:c r="E686" s="310"/>
      <x:c r="F686" s="311"/>
      <x:c r="G686" s="312"/>
      <x:c r="H686" s="313" t="str">
        <x:f>IF($A686="","",IF($C686="Entrada de efectivo",$G686,0))</x:f>
      </x:c>
      <x:c r="I686" s="313" t="str">
        <x:f>IF($A686="","",IF($C686="Salida de efectivo",$G686,0))</x:f>
      </x:c>
      <x:c r="J686" s="313" t="str">
        <x:f>IF($A686="","",CONFIGURACIÓN!$B$10+SUM($H$6:H686)-SUM($I$6:I686))</x:f>
      </x:c>
      <x:c r="K686" s="311"/>
    </x:row>
    <x:row r="687" ht="20" customHeight="1">
      <x:c r="A687" s="309"/>
      <x:c r="B687" s="310"/>
      <x:c r="C687" s="310"/>
      <x:c r="D687" s="310"/>
      <x:c r="E687" s="310"/>
      <x:c r="F687" s="311"/>
      <x:c r="G687" s="312"/>
      <x:c r="H687" s="313" t="str">
        <x:f>IF($A687="","",IF($C687="Entrada de efectivo",$G687,0))</x:f>
      </x:c>
      <x:c r="I687" s="313" t="str">
        <x:f>IF($A687="","",IF($C687="Salida de efectivo",$G687,0))</x:f>
      </x:c>
      <x:c r="J687" s="313" t="str">
        <x:f>IF($A687="","",CONFIGURACIÓN!$B$10+SUM($H$6:H687)-SUM($I$6:I687))</x:f>
      </x:c>
      <x:c r="K687" s="311"/>
    </x:row>
    <x:row r="688" ht="20" customHeight="1">
      <x:c r="A688" s="309"/>
      <x:c r="B688" s="310"/>
      <x:c r="C688" s="310"/>
      <x:c r="D688" s="310"/>
      <x:c r="E688" s="310"/>
      <x:c r="F688" s="311"/>
      <x:c r="G688" s="312"/>
      <x:c r="H688" s="313" t="str">
        <x:f>IF($A688="","",IF($C688="Entrada de efectivo",$G688,0))</x:f>
      </x:c>
      <x:c r="I688" s="313" t="str">
        <x:f>IF($A688="","",IF($C688="Salida de efectivo",$G688,0))</x:f>
      </x:c>
      <x:c r="J688" s="313" t="str">
        <x:f>IF($A688="","",CONFIGURACIÓN!$B$10+SUM($H$6:H688)-SUM($I$6:I688))</x:f>
      </x:c>
      <x:c r="K688" s="311"/>
    </x:row>
    <x:row r="689" ht="20" customHeight="1">
      <x:c r="A689" s="309"/>
      <x:c r="B689" s="310"/>
      <x:c r="C689" s="310"/>
      <x:c r="D689" s="310"/>
      <x:c r="E689" s="310"/>
      <x:c r="F689" s="311"/>
      <x:c r="G689" s="312"/>
      <x:c r="H689" s="313" t="str">
        <x:f>IF($A689="","",IF($C689="Entrada de efectivo",$G689,0))</x:f>
      </x:c>
      <x:c r="I689" s="313" t="str">
        <x:f>IF($A689="","",IF($C689="Salida de efectivo",$G689,0))</x:f>
      </x:c>
      <x:c r="J689" s="313" t="str">
        <x:f>IF($A689="","",CONFIGURACIÓN!$B$10+SUM($H$6:H689)-SUM($I$6:I689))</x:f>
      </x:c>
      <x:c r="K689" s="311"/>
    </x:row>
    <x:row r="690" ht="20" customHeight="1">
      <x:c r="A690" s="309"/>
      <x:c r="B690" s="310"/>
      <x:c r="C690" s="310"/>
      <x:c r="D690" s="310"/>
      <x:c r="E690" s="310"/>
      <x:c r="F690" s="311"/>
      <x:c r="G690" s="312"/>
      <x:c r="H690" s="313" t="str">
        <x:f>IF($A690="","",IF($C690="Entrada de efectivo",$G690,0))</x:f>
      </x:c>
      <x:c r="I690" s="313" t="str">
        <x:f>IF($A690="","",IF($C690="Salida de efectivo",$G690,0))</x:f>
      </x:c>
      <x:c r="J690" s="313" t="str">
        <x:f>IF($A690="","",CONFIGURACIÓN!$B$10+SUM($H$6:H690)-SUM($I$6:I690))</x:f>
      </x:c>
      <x:c r="K690" s="311"/>
    </x:row>
    <x:row r="691" ht="20" customHeight="1">
      <x:c r="A691" s="309"/>
      <x:c r="B691" s="310"/>
      <x:c r="C691" s="310"/>
      <x:c r="D691" s="310"/>
      <x:c r="E691" s="310"/>
      <x:c r="F691" s="311"/>
      <x:c r="G691" s="312"/>
      <x:c r="H691" s="313" t="str">
        <x:f>IF($A691="","",IF($C691="Entrada de efectivo",$G691,0))</x:f>
      </x:c>
      <x:c r="I691" s="313" t="str">
        <x:f>IF($A691="","",IF($C691="Salida de efectivo",$G691,0))</x:f>
      </x:c>
      <x:c r="J691" s="313" t="str">
        <x:f>IF($A691="","",CONFIGURACIÓN!$B$10+SUM($H$6:H691)-SUM($I$6:I691))</x:f>
      </x:c>
      <x:c r="K691" s="311"/>
    </x:row>
    <x:row r="692" ht="20" customHeight="1">
      <x:c r="A692" s="309"/>
      <x:c r="B692" s="310"/>
      <x:c r="C692" s="310"/>
      <x:c r="D692" s="310"/>
      <x:c r="E692" s="310"/>
      <x:c r="F692" s="311"/>
      <x:c r="G692" s="312"/>
      <x:c r="H692" s="313" t="str">
        <x:f>IF($A692="","",IF($C692="Entrada de efectivo",$G692,0))</x:f>
      </x:c>
      <x:c r="I692" s="313" t="str">
        <x:f>IF($A692="","",IF($C692="Salida de efectivo",$G692,0))</x:f>
      </x:c>
      <x:c r="J692" s="313" t="str">
        <x:f>IF($A692="","",CONFIGURACIÓN!$B$10+SUM($H$6:H692)-SUM($I$6:I692))</x:f>
      </x:c>
      <x:c r="K692" s="311"/>
    </x:row>
    <x:row r="693" ht="20" customHeight="1">
      <x:c r="A693" s="309"/>
      <x:c r="B693" s="310"/>
      <x:c r="C693" s="310"/>
      <x:c r="D693" s="310"/>
      <x:c r="E693" s="310"/>
      <x:c r="F693" s="311"/>
      <x:c r="G693" s="312"/>
      <x:c r="H693" s="313" t="str">
        <x:f>IF($A693="","",IF($C693="Entrada de efectivo",$G693,0))</x:f>
      </x:c>
      <x:c r="I693" s="313" t="str">
        <x:f>IF($A693="","",IF($C693="Salida de efectivo",$G693,0))</x:f>
      </x:c>
      <x:c r="J693" s="313" t="str">
        <x:f>IF($A693="","",CONFIGURACIÓN!$B$10+SUM($H$6:H693)-SUM($I$6:I693))</x:f>
      </x:c>
      <x:c r="K693" s="311"/>
    </x:row>
    <x:row r="694" ht="20" customHeight="1">
      <x:c r="A694" s="309"/>
      <x:c r="B694" s="310"/>
      <x:c r="C694" s="310"/>
      <x:c r="D694" s="310"/>
      <x:c r="E694" s="310"/>
      <x:c r="F694" s="311"/>
      <x:c r="G694" s="312"/>
      <x:c r="H694" s="313" t="str">
        <x:f>IF($A694="","",IF($C694="Entrada de efectivo",$G694,0))</x:f>
      </x:c>
      <x:c r="I694" s="313" t="str">
        <x:f>IF($A694="","",IF($C694="Salida de efectivo",$G694,0))</x:f>
      </x:c>
      <x:c r="J694" s="313" t="str">
        <x:f>IF($A694="","",CONFIGURACIÓN!$B$10+SUM($H$6:H694)-SUM($I$6:I694))</x:f>
      </x:c>
      <x:c r="K694" s="311"/>
    </x:row>
    <x:row r="695" ht="20" customHeight="1">
      <x:c r="A695" s="309"/>
      <x:c r="B695" s="310"/>
      <x:c r="C695" s="310"/>
      <x:c r="D695" s="310"/>
      <x:c r="E695" s="310"/>
      <x:c r="F695" s="311"/>
      <x:c r="G695" s="312"/>
      <x:c r="H695" s="313" t="str">
        <x:f>IF($A695="","",IF($C695="Entrada de efectivo",$G695,0))</x:f>
      </x:c>
      <x:c r="I695" s="313" t="str">
        <x:f>IF($A695="","",IF($C695="Salida de efectivo",$G695,0))</x:f>
      </x:c>
      <x:c r="J695" s="313" t="str">
        <x:f>IF($A695="","",CONFIGURACIÓN!$B$10+SUM($H$6:H695)-SUM($I$6:I695))</x:f>
      </x:c>
      <x:c r="K695" s="311"/>
    </x:row>
    <x:row r="696" ht="20" customHeight="1">
      <x:c r="A696" s="309"/>
      <x:c r="B696" s="310"/>
      <x:c r="C696" s="310"/>
      <x:c r="D696" s="310"/>
      <x:c r="E696" s="310"/>
      <x:c r="F696" s="311"/>
      <x:c r="G696" s="312"/>
      <x:c r="H696" s="313" t="str">
        <x:f>IF($A696="","",IF($C696="Entrada de efectivo",$G696,0))</x:f>
      </x:c>
      <x:c r="I696" s="313" t="str">
        <x:f>IF($A696="","",IF($C696="Salida de efectivo",$G696,0))</x:f>
      </x:c>
      <x:c r="J696" s="313" t="str">
        <x:f>IF($A696="","",CONFIGURACIÓN!$B$10+SUM($H$6:H696)-SUM($I$6:I696))</x:f>
      </x:c>
      <x:c r="K696" s="311"/>
    </x:row>
    <x:row r="697" ht="20" customHeight="1">
      <x:c r="A697" s="309"/>
      <x:c r="B697" s="310"/>
      <x:c r="C697" s="310"/>
      <x:c r="D697" s="310"/>
      <x:c r="E697" s="310"/>
      <x:c r="F697" s="311"/>
      <x:c r="G697" s="312"/>
      <x:c r="H697" s="313" t="str">
        <x:f>IF($A697="","",IF($C697="Entrada de efectivo",$G697,0))</x:f>
      </x:c>
      <x:c r="I697" s="313" t="str">
        <x:f>IF($A697="","",IF($C697="Salida de efectivo",$G697,0))</x:f>
      </x:c>
      <x:c r="J697" s="313" t="str">
        <x:f>IF($A697="","",CONFIGURACIÓN!$B$10+SUM($H$6:H697)-SUM($I$6:I697))</x:f>
      </x:c>
      <x:c r="K697" s="311"/>
    </x:row>
    <x:row r="698" ht="20" customHeight="1">
      <x:c r="A698" s="309"/>
      <x:c r="B698" s="310"/>
      <x:c r="C698" s="310"/>
      <x:c r="D698" s="310"/>
      <x:c r="E698" s="310"/>
      <x:c r="F698" s="311"/>
      <x:c r="G698" s="312"/>
      <x:c r="H698" s="313" t="str">
        <x:f>IF($A698="","",IF($C698="Entrada de efectivo",$G698,0))</x:f>
      </x:c>
      <x:c r="I698" s="313" t="str">
        <x:f>IF($A698="","",IF($C698="Salida de efectivo",$G698,0))</x:f>
      </x:c>
      <x:c r="J698" s="313" t="str">
        <x:f>IF($A698="","",CONFIGURACIÓN!$B$10+SUM($H$6:H698)-SUM($I$6:I698))</x:f>
      </x:c>
      <x:c r="K698" s="311"/>
    </x:row>
    <x:row r="699" ht="20" customHeight="1">
      <x:c r="A699" s="309"/>
      <x:c r="B699" s="310"/>
      <x:c r="C699" s="310"/>
      <x:c r="D699" s="310"/>
      <x:c r="E699" s="310"/>
      <x:c r="F699" s="311"/>
      <x:c r="G699" s="312"/>
      <x:c r="H699" s="313" t="str">
        <x:f>IF($A699="","",IF($C699="Entrada de efectivo",$G699,0))</x:f>
      </x:c>
      <x:c r="I699" s="313" t="str">
        <x:f>IF($A699="","",IF($C699="Salida de efectivo",$G699,0))</x:f>
      </x:c>
      <x:c r="J699" s="313" t="str">
        <x:f>IF($A699="","",CONFIGURACIÓN!$B$10+SUM($H$6:H699)-SUM($I$6:I699))</x:f>
      </x:c>
      <x:c r="K699" s="311"/>
    </x:row>
    <x:row r="700" ht="20" customHeight="1">
      <x:c r="A700" s="309"/>
      <x:c r="B700" s="310"/>
      <x:c r="C700" s="310"/>
      <x:c r="D700" s="310"/>
      <x:c r="E700" s="310"/>
      <x:c r="F700" s="311"/>
      <x:c r="G700" s="312"/>
      <x:c r="H700" s="313" t="str">
        <x:f>IF($A700="","",IF($C700="Entrada de efectivo",$G700,0))</x:f>
      </x:c>
      <x:c r="I700" s="313" t="str">
        <x:f>IF($A700="","",IF($C700="Salida de efectivo",$G700,0))</x:f>
      </x:c>
      <x:c r="J700" s="313" t="str">
        <x:f>IF($A700="","",CONFIGURACIÓN!$B$10+SUM($H$6:H700)-SUM($I$6:I700))</x:f>
      </x:c>
      <x:c r="K700" s="311"/>
    </x:row>
    <x:row r="701" ht="20" customHeight="1">
      <x:c r="A701" s="309"/>
      <x:c r="B701" s="310"/>
      <x:c r="C701" s="310"/>
      <x:c r="D701" s="310"/>
      <x:c r="E701" s="310"/>
      <x:c r="F701" s="311"/>
      <x:c r="G701" s="312"/>
      <x:c r="H701" s="313" t="str">
        <x:f>IF($A701="","",IF($C701="Entrada de efectivo",$G701,0))</x:f>
      </x:c>
      <x:c r="I701" s="313" t="str">
        <x:f>IF($A701="","",IF($C701="Salida de efectivo",$G701,0))</x:f>
      </x:c>
      <x:c r="J701" s="313" t="str">
        <x:f>IF($A701="","",CONFIGURACIÓN!$B$10+SUM($H$6:H701)-SUM($I$6:I701))</x:f>
      </x:c>
      <x:c r="K701" s="311"/>
    </x:row>
    <x:row r="702" ht="20" customHeight="1">
      <x:c r="A702" s="309"/>
      <x:c r="B702" s="310"/>
      <x:c r="C702" s="310"/>
      <x:c r="D702" s="310"/>
      <x:c r="E702" s="310"/>
      <x:c r="F702" s="311"/>
      <x:c r="G702" s="312"/>
      <x:c r="H702" s="313" t="str">
        <x:f>IF($A702="","",IF($C702="Entrada de efectivo",$G702,0))</x:f>
      </x:c>
      <x:c r="I702" s="313" t="str">
        <x:f>IF($A702="","",IF($C702="Salida de efectivo",$G702,0))</x:f>
      </x:c>
      <x:c r="J702" s="313" t="str">
        <x:f>IF($A702="","",CONFIGURACIÓN!$B$10+SUM($H$6:H702)-SUM($I$6:I702))</x:f>
      </x:c>
      <x:c r="K702" s="311"/>
    </x:row>
    <x:row r="703" ht="20" customHeight="1">
      <x:c r="A703" s="309"/>
      <x:c r="B703" s="310"/>
      <x:c r="C703" s="310"/>
      <x:c r="D703" s="310"/>
      <x:c r="E703" s="310"/>
      <x:c r="F703" s="311"/>
      <x:c r="G703" s="312"/>
      <x:c r="H703" s="313" t="str">
        <x:f>IF($A703="","",IF($C703="Entrada de efectivo",$G703,0))</x:f>
      </x:c>
      <x:c r="I703" s="313" t="str">
        <x:f>IF($A703="","",IF($C703="Salida de efectivo",$G703,0))</x:f>
      </x:c>
      <x:c r="J703" s="313" t="str">
        <x:f>IF($A703="","",CONFIGURACIÓN!$B$10+SUM($H$6:H703)-SUM($I$6:I703))</x:f>
      </x:c>
      <x:c r="K703" s="311"/>
    </x:row>
    <x:row r="704" ht="20" customHeight="1">
      <x:c r="A704" s="309"/>
      <x:c r="B704" s="310"/>
      <x:c r="C704" s="310"/>
      <x:c r="D704" s="310"/>
      <x:c r="E704" s="310"/>
      <x:c r="F704" s="311"/>
      <x:c r="G704" s="312"/>
      <x:c r="H704" s="313" t="str">
        <x:f>IF($A704="","",IF($C704="Entrada de efectivo",$G704,0))</x:f>
      </x:c>
      <x:c r="I704" s="313" t="str">
        <x:f>IF($A704="","",IF($C704="Salida de efectivo",$G704,0))</x:f>
      </x:c>
      <x:c r="J704" s="313" t="str">
        <x:f>IF($A704="","",CONFIGURACIÓN!$B$10+SUM($H$6:H704)-SUM($I$6:I704))</x:f>
      </x:c>
      <x:c r="K704" s="311"/>
    </x:row>
    <x:row r="705" ht="20" customHeight="1">
      <x:c r="A705" s="309"/>
      <x:c r="B705" s="310"/>
      <x:c r="C705" s="310"/>
      <x:c r="D705" s="310"/>
      <x:c r="E705" s="310"/>
      <x:c r="F705" s="311"/>
      <x:c r="G705" s="312"/>
      <x:c r="H705" s="313" t="str">
        <x:f>IF($A705="","",IF($C705="Entrada de efectivo",$G705,0))</x:f>
      </x:c>
      <x:c r="I705" s="313" t="str">
        <x:f>IF($A705="","",IF($C705="Salida de efectivo",$G705,0))</x:f>
      </x:c>
      <x:c r="J705" s="313" t="str">
        <x:f>IF($A705="","",CONFIGURACIÓN!$B$10+SUM($H$6:H705)-SUM($I$6:I705))</x:f>
      </x:c>
      <x:c r="K705" s="311"/>
    </x:row>
    <x:row r="706" ht="20" customHeight="1">
      <x:c r="A706" s="309"/>
      <x:c r="B706" s="310"/>
      <x:c r="C706" s="310"/>
      <x:c r="D706" s="310"/>
      <x:c r="E706" s="310"/>
      <x:c r="F706" s="311"/>
      <x:c r="G706" s="312"/>
      <x:c r="H706" s="313" t="str">
        <x:f>IF($A706="","",IF($C706="Entrada de efectivo",$G706,0))</x:f>
      </x:c>
      <x:c r="I706" s="313" t="str">
        <x:f>IF($A706="","",IF($C706="Salida de efectivo",$G706,0))</x:f>
      </x:c>
      <x:c r="J706" s="313" t="str">
        <x:f>IF($A706="","",CONFIGURACIÓN!$B$10+SUM($H$6:H706)-SUM($I$6:I706))</x:f>
      </x:c>
      <x:c r="K706" s="311"/>
    </x:row>
    <x:row r="707" ht="20" customHeight="1">
      <x:c r="A707" s="309"/>
      <x:c r="B707" s="310"/>
      <x:c r="C707" s="310"/>
      <x:c r="D707" s="310"/>
      <x:c r="E707" s="310"/>
      <x:c r="F707" s="311"/>
      <x:c r="G707" s="312"/>
      <x:c r="H707" s="313" t="str">
        <x:f>IF($A707="","",IF($C707="Entrada de efectivo",$G707,0))</x:f>
      </x:c>
      <x:c r="I707" s="313" t="str">
        <x:f>IF($A707="","",IF($C707="Salida de efectivo",$G707,0))</x:f>
      </x:c>
      <x:c r="J707" s="313" t="str">
        <x:f>IF($A707="","",CONFIGURACIÓN!$B$10+SUM($H$6:H707)-SUM($I$6:I707))</x:f>
      </x:c>
      <x:c r="K707" s="311"/>
    </x:row>
    <x:row r="708" ht="20" customHeight="1">
      <x:c r="A708" s="309"/>
      <x:c r="B708" s="310"/>
      <x:c r="C708" s="310"/>
      <x:c r="D708" s="310"/>
      <x:c r="E708" s="310"/>
      <x:c r="F708" s="311"/>
      <x:c r="G708" s="312"/>
      <x:c r="H708" s="313" t="str">
        <x:f>IF($A708="","",IF($C708="Entrada de efectivo",$G708,0))</x:f>
      </x:c>
      <x:c r="I708" s="313" t="str">
        <x:f>IF($A708="","",IF($C708="Salida de efectivo",$G708,0))</x:f>
      </x:c>
      <x:c r="J708" s="313" t="str">
        <x:f>IF($A708="","",CONFIGURACIÓN!$B$10+SUM($H$6:H708)-SUM($I$6:I708))</x:f>
      </x:c>
      <x:c r="K708" s="311"/>
    </x:row>
    <x:row r="709" ht="20" customHeight="1">
      <x:c r="A709" s="309"/>
      <x:c r="B709" s="310"/>
      <x:c r="C709" s="310"/>
      <x:c r="D709" s="310"/>
      <x:c r="E709" s="310"/>
      <x:c r="F709" s="311"/>
      <x:c r="G709" s="312"/>
      <x:c r="H709" s="313" t="str">
        <x:f>IF($A709="","",IF($C709="Entrada de efectivo",$G709,0))</x:f>
      </x:c>
      <x:c r="I709" s="313" t="str">
        <x:f>IF($A709="","",IF($C709="Salida de efectivo",$G709,0))</x:f>
      </x:c>
      <x:c r="J709" s="313" t="str">
        <x:f>IF($A709="","",CONFIGURACIÓN!$B$10+SUM($H$6:H709)-SUM($I$6:I709))</x:f>
      </x:c>
      <x:c r="K709" s="311"/>
    </x:row>
    <x:row r="710" ht="20" customHeight="1">
      <x:c r="A710" s="309"/>
      <x:c r="B710" s="310"/>
      <x:c r="C710" s="310"/>
      <x:c r="D710" s="310"/>
      <x:c r="E710" s="310"/>
      <x:c r="F710" s="311"/>
      <x:c r="G710" s="312"/>
      <x:c r="H710" s="313" t="str">
        <x:f>IF($A710="","",IF($C710="Entrada de efectivo",$G710,0))</x:f>
      </x:c>
      <x:c r="I710" s="313" t="str">
        <x:f>IF($A710="","",IF($C710="Salida de efectivo",$G710,0))</x:f>
      </x:c>
      <x:c r="J710" s="313" t="str">
        <x:f>IF($A710="","",CONFIGURACIÓN!$B$10+SUM($H$6:H710)-SUM($I$6:I710))</x:f>
      </x:c>
      <x:c r="K710" s="311"/>
    </x:row>
    <x:row r="711" ht="20" customHeight="1">
      <x:c r="A711" s="309"/>
      <x:c r="B711" s="310"/>
      <x:c r="C711" s="310"/>
      <x:c r="D711" s="310"/>
      <x:c r="E711" s="310"/>
      <x:c r="F711" s="311"/>
      <x:c r="G711" s="312"/>
      <x:c r="H711" s="313" t="str">
        <x:f>IF($A711="","",IF($C711="Entrada de efectivo",$G711,0))</x:f>
      </x:c>
      <x:c r="I711" s="313" t="str">
        <x:f>IF($A711="","",IF($C711="Salida de efectivo",$G711,0))</x:f>
      </x:c>
      <x:c r="J711" s="313" t="str">
        <x:f>IF($A711="","",CONFIGURACIÓN!$B$10+SUM($H$6:H711)-SUM($I$6:I711))</x:f>
      </x:c>
      <x:c r="K711" s="311"/>
    </x:row>
    <x:row r="712" ht="20" customHeight="1">
      <x:c r="A712" s="309"/>
      <x:c r="B712" s="310"/>
      <x:c r="C712" s="310"/>
      <x:c r="D712" s="310"/>
      <x:c r="E712" s="310"/>
      <x:c r="F712" s="311"/>
      <x:c r="G712" s="312"/>
      <x:c r="H712" s="313" t="str">
        <x:f>IF($A712="","",IF($C712="Entrada de efectivo",$G712,0))</x:f>
      </x:c>
      <x:c r="I712" s="313" t="str">
        <x:f>IF($A712="","",IF($C712="Salida de efectivo",$G712,0))</x:f>
      </x:c>
      <x:c r="J712" s="313" t="str">
        <x:f>IF($A712="","",CONFIGURACIÓN!$B$10+SUM($H$6:H712)-SUM($I$6:I712))</x:f>
      </x:c>
      <x:c r="K712" s="311"/>
    </x:row>
    <x:row r="713" ht="20" customHeight="1">
      <x:c r="A713" s="309"/>
      <x:c r="B713" s="310"/>
      <x:c r="C713" s="310"/>
      <x:c r="D713" s="310"/>
      <x:c r="E713" s="310"/>
      <x:c r="F713" s="311"/>
      <x:c r="G713" s="312"/>
      <x:c r="H713" s="313" t="str">
        <x:f>IF($A713="","",IF($C713="Entrada de efectivo",$G713,0))</x:f>
      </x:c>
      <x:c r="I713" s="313" t="str">
        <x:f>IF($A713="","",IF($C713="Salida de efectivo",$G713,0))</x:f>
      </x:c>
      <x:c r="J713" s="313" t="str">
        <x:f>IF($A713="","",CONFIGURACIÓN!$B$10+SUM($H$6:H713)-SUM($I$6:I713))</x:f>
      </x:c>
      <x:c r="K713" s="311"/>
    </x:row>
    <x:row r="714" ht="20" customHeight="1">
      <x:c r="A714" s="309"/>
      <x:c r="B714" s="310"/>
      <x:c r="C714" s="310"/>
      <x:c r="D714" s="310"/>
      <x:c r="E714" s="310"/>
      <x:c r="F714" s="311"/>
      <x:c r="G714" s="312"/>
      <x:c r="H714" s="313" t="str">
        <x:f>IF($A714="","",IF($C714="Entrada de efectivo",$G714,0))</x:f>
      </x:c>
      <x:c r="I714" s="313" t="str">
        <x:f>IF($A714="","",IF($C714="Salida de efectivo",$G714,0))</x:f>
      </x:c>
      <x:c r="J714" s="313" t="str">
        <x:f>IF($A714="","",CONFIGURACIÓN!$B$10+SUM($H$6:H714)-SUM($I$6:I714))</x:f>
      </x:c>
      <x:c r="K714" s="311"/>
    </x:row>
    <x:row r="715" ht="20" customHeight="1">
      <x:c r="A715" s="309"/>
      <x:c r="B715" s="310"/>
      <x:c r="C715" s="310"/>
      <x:c r="D715" s="310"/>
      <x:c r="E715" s="310"/>
      <x:c r="F715" s="311"/>
      <x:c r="G715" s="312"/>
      <x:c r="H715" s="313" t="str">
        <x:f>IF($A715="","",IF($C715="Entrada de efectivo",$G715,0))</x:f>
      </x:c>
      <x:c r="I715" s="313" t="str">
        <x:f>IF($A715="","",IF($C715="Salida de efectivo",$G715,0))</x:f>
      </x:c>
      <x:c r="J715" s="313" t="str">
        <x:f>IF($A715="","",CONFIGURACIÓN!$B$10+SUM($H$6:H715)-SUM($I$6:I715))</x:f>
      </x:c>
      <x:c r="K715" s="311"/>
    </x:row>
    <x:row r="716" ht="20" customHeight="1">
      <x:c r="A716" s="309"/>
      <x:c r="B716" s="310"/>
      <x:c r="C716" s="310"/>
      <x:c r="D716" s="310"/>
      <x:c r="E716" s="310"/>
      <x:c r="F716" s="311"/>
      <x:c r="G716" s="312"/>
      <x:c r="H716" s="313" t="str">
        <x:f>IF($A716="","",IF($C716="Entrada de efectivo",$G716,0))</x:f>
      </x:c>
      <x:c r="I716" s="313" t="str">
        <x:f>IF($A716="","",IF($C716="Salida de efectivo",$G716,0))</x:f>
      </x:c>
      <x:c r="J716" s="313" t="str">
        <x:f>IF($A716="","",CONFIGURACIÓN!$B$10+SUM($H$6:H716)-SUM($I$6:I716))</x:f>
      </x:c>
      <x:c r="K716" s="311"/>
    </x:row>
    <x:row r="717" ht="20" customHeight="1">
      <x:c r="A717" s="309"/>
      <x:c r="B717" s="310"/>
      <x:c r="C717" s="310"/>
      <x:c r="D717" s="310"/>
      <x:c r="E717" s="310"/>
      <x:c r="F717" s="311"/>
      <x:c r="G717" s="312"/>
      <x:c r="H717" s="313" t="str">
        <x:f>IF($A717="","",IF($C717="Entrada de efectivo",$G717,0))</x:f>
      </x:c>
      <x:c r="I717" s="313" t="str">
        <x:f>IF($A717="","",IF($C717="Salida de efectivo",$G717,0))</x:f>
      </x:c>
      <x:c r="J717" s="313" t="str">
        <x:f>IF($A717="","",CONFIGURACIÓN!$B$10+SUM($H$6:H717)-SUM($I$6:I717))</x:f>
      </x:c>
      <x:c r="K717" s="311"/>
    </x:row>
    <x:row r="718" ht="20" customHeight="1">
      <x:c r="A718" s="309"/>
      <x:c r="B718" s="310"/>
      <x:c r="C718" s="310"/>
      <x:c r="D718" s="310"/>
      <x:c r="E718" s="310"/>
      <x:c r="F718" s="311"/>
      <x:c r="G718" s="312"/>
      <x:c r="H718" s="313" t="str">
        <x:f>IF($A718="","",IF($C718="Entrada de efectivo",$G718,0))</x:f>
      </x:c>
      <x:c r="I718" s="313" t="str">
        <x:f>IF($A718="","",IF($C718="Salida de efectivo",$G718,0))</x:f>
      </x:c>
      <x:c r="J718" s="313" t="str">
        <x:f>IF($A718="","",CONFIGURACIÓN!$B$10+SUM($H$6:H718)-SUM($I$6:I718))</x:f>
      </x:c>
      <x:c r="K718" s="311"/>
    </x:row>
    <x:row r="719" ht="20" customHeight="1">
      <x:c r="A719" s="309"/>
      <x:c r="B719" s="310"/>
      <x:c r="C719" s="310"/>
      <x:c r="D719" s="310"/>
      <x:c r="E719" s="310"/>
      <x:c r="F719" s="311"/>
      <x:c r="G719" s="312"/>
      <x:c r="H719" s="313" t="str">
        <x:f>IF($A719="","",IF($C719="Entrada de efectivo",$G719,0))</x:f>
      </x:c>
      <x:c r="I719" s="313" t="str">
        <x:f>IF($A719="","",IF($C719="Salida de efectivo",$G719,0))</x:f>
      </x:c>
      <x:c r="J719" s="313" t="str">
        <x:f>IF($A719="","",CONFIGURACIÓN!$B$10+SUM($H$6:H719)-SUM($I$6:I719))</x:f>
      </x:c>
      <x:c r="K719" s="311"/>
    </x:row>
    <x:row r="720" ht="20" customHeight="1">
      <x:c r="A720" s="309"/>
      <x:c r="B720" s="310"/>
      <x:c r="C720" s="310"/>
      <x:c r="D720" s="310"/>
      <x:c r="E720" s="310"/>
      <x:c r="F720" s="311"/>
      <x:c r="G720" s="312"/>
      <x:c r="H720" s="313" t="str">
        <x:f>IF($A720="","",IF($C720="Entrada de efectivo",$G720,0))</x:f>
      </x:c>
      <x:c r="I720" s="313" t="str">
        <x:f>IF($A720="","",IF($C720="Salida de efectivo",$G720,0))</x:f>
      </x:c>
      <x:c r="J720" s="313" t="str">
        <x:f>IF($A720="","",CONFIGURACIÓN!$B$10+SUM($H$6:H720)-SUM($I$6:I720))</x:f>
      </x:c>
      <x:c r="K720" s="311"/>
    </x:row>
    <x:row r="721" ht="20" customHeight="1">
      <x:c r="A721" s="309"/>
      <x:c r="B721" s="310"/>
      <x:c r="C721" s="310"/>
      <x:c r="D721" s="310"/>
      <x:c r="E721" s="310"/>
      <x:c r="F721" s="311"/>
      <x:c r="G721" s="312"/>
      <x:c r="H721" s="313" t="str">
        <x:f>IF($A721="","",IF($C721="Entrada de efectivo",$G721,0))</x:f>
      </x:c>
      <x:c r="I721" s="313" t="str">
        <x:f>IF($A721="","",IF($C721="Salida de efectivo",$G721,0))</x:f>
      </x:c>
      <x:c r="J721" s="313" t="str">
        <x:f>IF($A721="","",CONFIGURACIÓN!$B$10+SUM($H$6:H721)-SUM($I$6:I721))</x:f>
      </x:c>
      <x:c r="K721" s="311"/>
    </x:row>
    <x:row r="722" ht="20" customHeight="1">
      <x:c r="A722" s="309"/>
      <x:c r="B722" s="310"/>
      <x:c r="C722" s="310"/>
      <x:c r="D722" s="310"/>
      <x:c r="E722" s="310"/>
      <x:c r="F722" s="311"/>
      <x:c r="G722" s="312"/>
      <x:c r="H722" s="313" t="str">
        <x:f>IF($A722="","",IF($C722="Entrada de efectivo",$G722,0))</x:f>
      </x:c>
      <x:c r="I722" s="313" t="str">
        <x:f>IF($A722="","",IF($C722="Salida de efectivo",$G722,0))</x:f>
      </x:c>
      <x:c r="J722" s="313" t="str">
        <x:f>IF($A722="","",CONFIGURACIÓN!$B$10+SUM($H$6:H722)-SUM($I$6:I722))</x:f>
      </x:c>
      <x:c r="K722" s="311"/>
    </x:row>
    <x:row r="723" ht="20" customHeight="1">
      <x:c r="A723" s="309"/>
      <x:c r="B723" s="310"/>
      <x:c r="C723" s="310"/>
      <x:c r="D723" s="310"/>
      <x:c r="E723" s="310"/>
      <x:c r="F723" s="311"/>
      <x:c r="G723" s="312"/>
      <x:c r="H723" s="313" t="str">
        <x:f>IF($A723="","",IF($C723="Entrada de efectivo",$G723,0))</x:f>
      </x:c>
      <x:c r="I723" s="313" t="str">
        <x:f>IF($A723="","",IF($C723="Salida de efectivo",$G723,0))</x:f>
      </x:c>
      <x:c r="J723" s="313" t="str">
        <x:f>IF($A723="","",CONFIGURACIÓN!$B$10+SUM($H$6:H723)-SUM($I$6:I723))</x:f>
      </x:c>
      <x:c r="K723" s="311"/>
    </x:row>
    <x:row r="724" ht="20" customHeight="1">
      <x:c r="A724" s="309"/>
      <x:c r="B724" s="310"/>
      <x:c r="C724" s="310"/>
      <x:c r="D724" s="310"/>
      <x:c r="E724" s="310"/>
      <x:c r="F724" s="311"/>
      <x:c r="G724" s="312"/>
      <x:c r="H724" s="313" t="str">
        <x:f>IF($A724="","",IF($C724="Entrada de efectivo",$G724,0))</x:f>
      </x:c>
      <x:c r="I724" s="313" t="str">
        <x:f>IF($A724="","",IF($C724="Salida de efectivo",$G724,0))</x:f>
      </x:c>
      <x:c r="J724" s="313" t="str">
        <x:f>IF($A724="","",CONFIGURACIÓN!$B$10+SUM($H$6:H724)-SUM($I$6:I724))</x:f>
      </x:c>
      <x:c r="K724" s="311"/>
    </x:row>
    <x:row r="725" ht="20" customHeight="1">
      <x:c r="A725" s="309"/>
      <x:c r="B725" s="310"/>
      <x:c r="C725" s="310"/>
      <x:c r="D725" s="310"/>
      <x:c r="E725" s="310"/>
      <x:c r="F725" s="311"/>
      <x:c r="G725" s="312"/>
      <x:c r="H725" s="313" t="str">
        <x:f>IF($A725="","",IF($C725="Entrada de efectivo",$G725,0))</x:f>
      </x:c>
      <x:c r="I725" s="313" t="str">
        <x:f>IF($A725="","",IF($C725="Salida de efectivo",$G725,0))</x:f>
      </x:c>
      <x:c r="J725" s="313" t="str">
        <x:f>IF($A725="","",CONFIGURACIÓN!$B$10+SUM($H$6:H725)-SUM($I$6:I725))</x:f>
      </x:c>
      <x:c r="K725" s="311"/>
    </x:row>
    <x:row r="726" ht="20" customHeight="1">
      <x:c r="A726" s="309"/>
      <x:c r="B726" s="310"/>
      <x:c r="C726" s="310"/>
      <x:c r="D726" s="310"/>
      <x:c r="E726" s="310"/>
      <x:c r="F726" s="311"/>
      <x:c r="G726" s="312"/>
      <x:c r="H726" s="313" t="str">
        <x:f>IF($A726="","",IF($C726="Entrada de efectivo",$G726,0))</x:f>
      </x:c>
      <x:c r="I726" s="313" t="str">
        <x:f>IF($A726="","",IF($C726="Salida de efectivo",$G726,0))</x:f>
      </x:c>
      <x:c r="J726" s="313" t="str">
        <x:f>IF($A726="","",CONFIGURACIÓN!$B$10+SUM($H$6:H726)-SUM($I$6:I726))</x:f>
      </x:c>
      <x:c r="K726" s="311"/>
    </x:row>
    <x:row r="727" ht="20" customHeight="1">
      <x:c r="A727" s="309"/>
      <x:c r="B727" s="310"/>
      <x:c r="C727" s="310"/>
      <x:c r="D727" s="310"/>
      <x:c r="E727" s="310"/>
      <x:c r="F727" s="311"/>
      <x:c r="G727" s="312"/>
      <x:c r="H727" s="313" t="str">
        <x:f>IF($A727="","",IF($C727="Entrada de efectivo",$G727,0))</x:f>
      </x:c>
      <x:c r="I727" s="313" t="str">
        <x:f>IF($A727="","",IF($C727="Salida de efectivo",$G727,0))</x:f>
      </x:c>
      <x:c r="J727" s="313" t="str">
        <x:f>IF($A727="","",CONFIGURACIÓN!$B$10+SUM($H$6:H727)-SUM($I$6:I727))</x:f>
      </x:c>
      <x:c r="K727" s="311"/>
    </x:row>
    <x:row r="728" ht="20" customHeight="1">
      <x:c r="A728" s="309"/>
      <x:c r="B728" s="310"/>
      <x:c r="C728" s="310"/>
      <x:c r="D728" s="310"/>
      <x:c r="E728" s="310"/>
      <x:c r="F728" s="311"/>
      <x:c r="G728" s="312"/>
      <x:c r="H728" s="313" t="str">
        <x:f>IF($A728="","",IF($C728="Entrada de efectivo",$G728,0))</x:f>
      </x:c>
      <x:c r="I728" s="313" t="str">
        <x:f>IF($A728="","",IF($C728="Salida de efectivo",$G728,0))</x:f>
      </x:c>
      <x:c r="J728" s="313" t="str">
        <x:f>IF($A728="","",CONFIGURACIÓN!$B$10+SUM($H$6:H728)-SUM($I$6:I728))</x:f>
      </x:c>
      <x:c r="K728" s="311"/>
    </x:row>
    <x:row r="729" ht="20" customHeight="1">
      <x:c r="A729" s="309"/>
      <x:c r="B729" s="310"/>
      <x:c r="C729" s="310"/>
      <x:c r="D729" s="310"/>
      <x:c r="E729" s="310"/>
      <x:c r="F729" s="311"/>
      <x:c r="G729" s="312"/>
      <x:c r="H729" s="313" t="str">
        <x:f>IF($A729="","",IF($C729="Entrada de efectivo",$G729,0))</x:f>
      </x:c>
      <x:c r="I729" s="313" t="str">
        <x:f>IF($A729="","",IF($C729="Salida de efectivo",$G729,0))</x:f>
      </x:c>
      <x:c r="J729" s="313" t="str">
        <x:f>IF($A729="","",CONFIGURACIÓN!$B$10+SUM($H$6:H729)-SUM($I$6:I729))</x:f>
      </x:c>
      <x:c r="K729" s="311"/>
    </x:row>
    <x:row r="730" ht="20" customHeight="1">
      <x:c r="A730" s="309"/>
      <x:c r="B730" s="310"/>
      <x:c r="C730" s="310"/>
      <x:c r="D730" s="310"/>
      <x:c r="E730" s="310"/>
      <x:c r="F730" s="311"/>
      <x:c r="G730" s="312"/>
      <x:c r="H730" s="313" t="str">
        <x:f>IF($A730="","",IF($C730="Entrada de efectivo",$G730,0))</x:f>
      </x:c>
      <x:c r="I730" s="313" t="str">
        <x:f>IF($A730="","",IF($C730="Salida de efectivo",$G730,0))</x:f>
      </x:c>
      <x:c r="J730" s="313" t="str">
        <x:f>IF($A730="","",CONFIGURACIÓN!$B$10+SUM($H$6:H730)-SUM($I$6:I730))</x:f>
      </x:c>
      <x:c r="K730" s="311"/>
    </x:row>
    <x:row r="731" ht="20" customHeight="1">
      <x:c r="A731" s="309"/>
      <x:c r="B731" s="310"/>
      <x:c r="C731" s="310"/>
      <x:c r="D731" s="310"/>
      <x:c r="E731" s="310"/>
      <x:c r="F731" s="311"/>
      <x:c r="G731" s="312"/>
      <x:c r="H731" s="313" t="str">
        <x:f>IF($A731="","",IF($C731="Entrada de efectivo",$G731,0))</x:f>
      </x:c>
      <x:c r="I731" s="313" t="str">
        <x:f>IF($A731="","",IF($C731="Salida de efectivo",$G731,0))</x:f>
      </x:c>
      <x:c r="J731" s="313" t="str">
        <x:f>IF($A731="","",CONFIGURACIÓN!$B$10+SUM($H$6:H731)-SUM($I$6:I731))</x:f>
      </x:c>
      <x:c r="K731" s="311"/>
    </x:row>
    <x:row r="732" ht="20" customHeight="1">
      <x:c r="A732" s="309"/>
      <x:c r="B732" s="310"/>
      <x:c r="C732" s="310"/>
      <x:c r="D732" s="310"/>
      <x:c r="E732" s="310"/>
      <x:c r="F732" s="311"/>
      <x:c r="G732" s="312"/>
      <x:c r="H732" s="313" t="str">
        <x:f>IF($A732="","",IF($C732="Entrada de efectivo",$G732,0))</x:f>
      </x:c>
      <x:c r="I732" s="313" t="str">
        <x:f>IF($A732="","",IF($C732="Salida de efectivo",$G732,0))</x:f>
      </x:c>
      <x:c r="J732" s="313" t="str">
        <x:f>IF($A732="","",CONFIGURACIÓN!$B$10+SUM($H$6:H732)-SUM($I$6:I732))</x:f>
      </x:c>
      <x:c r="K732" s="311"/>
    </x:row>
    <x:row r="733" ht="20" customHeight="1">
      <x:c r="A733" s="309"/>
      <x:c r="B733" s="310"/>
      <x:c r="C733" s="310"/>
      <x:c r="D733" s="310"/>
      <x:c r="E733" s="310"/>
      <x:c r="F733" s="311"/>
      <x:c r="G733" s="312"/>
      <x:c r="H733" s="313" t="str">
        <x:f>IF($A733="","",IF($C733="Entrada de efectivo",$G733,0))</x:f>
      </x:c>
      <x:c r="I733" s="313" t="str">
        <x:f>IF($A733="","",IF($C733="Salida de efectivo",$G733,0))</x:f>
      </x:c>
      <x:c r="J733" s="313" t="str">
        <x:f>IF($A733="","",CONFIGURACIÓN!$B$10+SUM($H$6:H733)-SUM($I$6:I733))</x:f>
      </x:c>
      <x:c r="K733" s="311"/>
    </x:row>
    <x:row r="734" ht="20" customHeight="1">
      <x:c r="A734" s="309"/>
      <x:c r="B734" s="310"/>
      <x:c r="C734" s="310"/>
      <x:c r="D734" s="310"/>
      <x:c r="E734" s="310"/>
      <x:c r="F734" s="311"/>
      <x:c r="G734" s="312"/>
      <x:c r="H734" s="313" t="str">
        <x:f>IF($A734="","",IF($C734="Entrada de efectivo",$G734,0))</x:f>
      </x:c>
      <x:c r="I734" s="313" t="str">
        <x:f>IF($A734="","",IF($C734="Salida de efectivo",$G734,0))</x:f>
      </x:c>
      <x:c r="J734" s="313" t="str">
        <x:f>IF($A734="","",CONFIGURACIÓN!$B$10+SUM($H$6:H734)-SUM($I$6:I734))</x:f>
      </x:c>
      <x:c r="K734" s="311"/>
    </x:row>
    <x:row r="735" ht="20" customHeight="1">
      <x:c r="A735" s="309"/>
      <x:c r="B735" s="310"/>
      <x:c r="C735" s="310"/>
      <x:c r="D735" s="310"/>
      <x:c r="E735" s="310"/>
      <x:c r="F735" s="311"/>
      <x:c r="G735" s="312"/>
      <x:c r="H735" s="313" t="str">
        <x:f>IF($A735="","",IF($C735="Entrada de efectivo",$G735,0))</x:f>
      </x:c>
      <x:c r="I735" s="313" t="str">
        <x:f>IF($A735="","",IF($C735="Salida de efectivo",$G735,0))</x:f>
      </x:c>
      <x:c r="J735" s="313" t="str">
        <x:f>IF($A735="","",CONFIGURACIÓN!$B$10+SUM($H$6:H735)-SUM($I$6:I735))</x:f>
      </x:c>
      <x:c r="K735" s="311"/>
    </x:row>
    <x:row r="736" ht="20" customHeight="1">
      <x:c r="A736" s="309"/>
      <x:c r="B736" s="310"/>
      <x:c r="C736" s="310"/>
      <x:c r="D736" s="310"/>
      <x:c r="E736" s="310"/>
      <x:c r="F736" s="311"/>
      <x:c r="G736" s="312"/>
      <x:c r="H736" s="313" t="str">
        <x:f>IF($A736="","",IF($C736="Entrada de efectivo",$G736,0))</x:f>
      </x:c>
      <x:c r="I736" s="313" t="str">
        <x:f>IF($A736="","",IF($C736="Salida de efectivo",$G736,0))</x:f>
      </x:c>
      <x:c r="J736" s="313" t="str">
        <x:f>IF($A736="","",CONFIGURACIÓN!$B$10+SUM($H$6:H736)-SUM($I$6:I736))</x:f>
      </x:c>
      <x:c r="K736" s="311"/>
    </x:row>
    <x:row r="737" ht="20" customHeight="1">
      <x:c r="A737" s="309"/>
      <x:c r="B737" s="310"/>
      <x:c r="C737" s="310"/>
      <x:c r="D737" s="310"/>
      <x:c r="E737" s="310"/>
      <x:c r="F737" s="311"/>
      <x:c r="G737" s="312"/>
      <x:c r="H737" s="313" t="str">
        <x:f>IF($A737="","",IF($C737="Entrada de efectivo",$G737,0))</x:f>
      </x:c>
      <x:c r="I737" s="313" t="str">
        <x:f>IF($A737="","",IF($C737="Salida de efectivo",$G737,0))</x:f>
      </x:c>
      <x:c r="J737" s="313" t="str">
        <x:f>IF($A737="","",CONFIGURACIÓN!$B$10+SUM($H$6:H737)-SUM($I$6:I737))</x:f>
      </x:c>
      <x:c r="K737" s="311"/>
    </x:row>
    <x:row r="738" ht="20" customHeight="1">
      <x:c r="A738" s="309"/>
      <x:c r="B738" s="310"/>
      <x:c r="C738" s="310"/>
      <x:c r="D738" s="310"/>
      <x:c r="E738" s="310"/>
      <x:c r="F738" s="311"/>
      <x:c r="G738" s="312"/>
      <x:c r="H738" s="313" t="str">
        <x:f>IF($A738="","",IF($C738="Entrada de efectivo",$G738,0))</x:f>
      </x:c>
      <x:c r="I738" s="313" t="str">
        <x:f>IF($A738="","",IF($C738="Salida de efectivo",$G738,0))</x:f>
      </x:c>
      <x:c r="J738" s="313" t="str">
        <x:f>IF($A738="","",CONFIGURACIÓN!$B$10+SUM($H$6:H738)-SUM($I$6:I738))</x:f>
      </x:c>
      <x:c r="K738" s="311"/>
    </x:row>
    <x:row r="739" ht="20" customHeight="1">
      <x:c r="A739" s="309"/>
      <x:c r="B739" s="310"/>
      <x:c r="C739" s="310"/>
      <x:c r="D739" s="310"/>
      <x:c r="E739" s="310"/>
      <x:c r="F739" s="311"/>
      <x:c r="G739" s="312"/>
      <x:c r="H739" s="313" t="str">
        <x:f>IF($A739="","",IF($C739="Entrada de efectivo",$G739,0))</x:f>
      </x:c>
      <x:c r="I739" s="313" t="str">
        <x:f>IF($A739="","",IF($C739="Salida de efectivo",$G739,0))</x:f>
      </x:c>
      <x:c r="J739" s="313" t="str">
        <x:f>IF($A739="","",CONFIGURACIÓN!$B$10+SUM($H$6:H739)-SUM($I$6:I739))</x:f>
      </x:c>
      <x:c r="K739" s="311"/>
    </x:row>
    <x:row r="740" ht="20" customHeight="1">
      <x:c r="A740" s="309"/>
      <x:c r="B740" s="310"/>
      <x:c r="C740" s="310"/>
      <x:c r="D740" s="310"/>
      <x:c r="E740" s="310"/>
      <x:c r="F740" s="311"/>
      <x:c r="G740" s="312"/>
      <x:c r="H740" s="313" t="str">
        <x:f>IF($A740="","",IF($C740="Entrada de efectivo",$G740,0))</x:f>
      </x:c>
      <x:c r="I740" s="313" t="str">
        <x:f>IF($A740="","",IF($C740="Salida de efectivo",$G740,0))</x:f>
      </x:c>
      <x:c r="J740" s="313" t="str">
        <x:f>IF($A740="","",CONFIGURACIÓN!$B$10+SUM($H$6:H740)-SUM($I$6:I740))</x:f>
      </x:c>
      <x:c r="K740" s="311"/>
    </x:row>
    <x:row r="741" ht="20" customHeight="1">
      <x:c r="A741" s="309"/>
      <x:c r="B741" s="310"/>
      <x:c r="C741" s="310"/>
      <x:c r="D741" s="310"/>
      <x:c r="E741" s="310"/>
      <x:c r="F741" s="311"/>
      <x:c r="G741" s="312"/>
      <x:c r="H741" s="313" t="str">
        <x:f>IF($A741="","",IF($C741="Entrada de efectivo",$G741,0))</x:f>
      </x:c>
      <x:c r="I741" s="313" t="str">
        <x:f>IF($A741="","",IF($C741="Salida de efectivo",$G741,0))</x:f>
      </x:c>
      <x:c r="J741" s="313" t="str">
        <x:f>IF($A741="","",CONFIGURACIÓN!$B$10+SUM($H$6:H741)-SUM($I$6:I741))</x:f>
      </x:c>
      <x:c r="K741" s="311"/>
    </x:row>
    <x:row r="742" ht="20" customHeight="1">
      <x:c r="A742" s="309"/>
      <x:c r="B742" s="310"/>
      <x:c r="C742" s="310"/>
      <x:c r="D742" s="310"/>
      <x:c r="E742" s="310"/>
      <x:c r="F742" s="311"/>
      <x:c r="G742" s="312"/>
      <x:c r="H742" s="313" t="str">
        <x:f>IF($A742="","",IF($C742="Entrada de efectivo",$G742,0))</x:f>
      </x:c>
      <x:c r="I742" s="313" t="str">
        <x:f>IF($A742="","",IF($C742="Salida de efectivo",$G742,0))</x:f>
      </x:c>
      <x:c r="J742" s="313" t="str">
        <x:f>IF($A742="","",CONFIGURACIÓN!$B$10+SUM($H$6:H742)-SUM($I$6:I742))</x:f>
      </x:c>
      <x:c r="K742" s="311"/>
    </x:row>
    <x:row r="743" ht="20" customHeight="1">
      <x:c r="A743" s="309"/>
      <x:c r="B743" s="310"/>
      <x:c r="C743" s="310"/>
      <x:c r="D743" s="310"/>
      <x:c r="E743" s="310"/>
      <x:c r="F743" s="311"/>
      <x:c r="G743" s="312"/>
      <x:c r="H743" s="313" t="str">
        <x:f>IF($A743="","",IF($C743="Entrada de efectivo",$G743,0))</x:f>
      </x:c>
      <x:c r="I743" s="313" t="str">
        <x:f>IF($A743="","",IF($C743="Salida de efectivo",$G743,0))</x:f>
      </x:c>
      <x:c r="J743" s="313" t="str">
        <x:f>IF($A743="","",CONFIGURACIÓN!$B$10+SUM($H$6:H743)-SUM($I$6:I743))</x:f>
      </x:c>
      <x:c r="K743" s="311"/>
    </x:row>
    <x:row r="744" ht="20" customHeight="1">
      <x:c r="A744" s="309"/>
      <x:c r="B744" s="310"/>
      <x:c r="C744" s="310"/>
      <x:c r="D744" s="310"/>
      <x:c r="E744" s="310"/>
      <x:c r="F744" s="311"/>
      <x:c r="G744" s="312"/>
      <x:c r="H744" s="313" t="str">
        <x:f>IF($A744="","",IF($C744="Entrada de efectivo",$G744,0))</x:f>
      </x:c>
      <x:c r="I744" s="313" t="str">
        <x:f>IF($A744="","",IF($C744="Salida de efectivo",$G744,0))</x:f>
      </x:c>
      <x:c r="J744" s="313" t="str">
        <x:f>IF($A744="","",CONFIGURACIÓN!$B$10+SUM($H$6:H744)-SUM($I$6:I744))</x:f>
      </x:c>
      <x:c r="K744" s="311"/>
    </x:row>
    <x:row r="745" ht="20" customHeight="1">
      <x:c r="A745" s="309"/>
      <x:c r="B745" s="310"/>
      <x:c r="C745" s="310"/>
      <x:c r="D745" s="310"/>
      <x:c r="E745" s="310"/>
      <x:c r="F745" s="311"/>
      <x:c r="G745" s="312"/>
      <x:c r="H745" s="313" t="str">
        <x:f>IF($A745="","",IF($C745="Entrada de efectivo",$G745,0))</x:f>
      </x:c>
      <x:c r="I745" s="313" t="str">
        <x:f>IF($A745="","",IF($C745="Salida de efectivo",$G745,0))</x:f>
      </x:c>
      <x:c r="J745" s="313" t="str">
        <x:f>IF($A745="","",CONFIGURACIÓN!$B$10+SUM($H$6:H745)-SUM($I$6:I745))</x:f>
      </x:c>
      <x:c r="K745" s="311"/>
    </x:row>
    <x:row r="746" ht="20" customHeight="1">
      <x:c r="A746" s="309"/>
      <x:c r="B746" s="310"/>
      <x:c r="C746" s="310"/>
      <x:c r="D746" s="310"/>
      <x:c r="E746" s="310"/>
      <x:c r="F746" s="311"/>
      <x:c r="G746" s="312"/>
      <x:c r="H746" s="313" t="str">
        <x:f>IF($A746="","",IF($C746="Entrada de efectivo",$G746,0))</x:f>
      </x:c>
      <x:c r="I746" s="313" t="str">
        <x:f>IF($A746="","",IF($C746="Salida de efectivo",$G746,0))</x:f>
      </x:c>
      <x:c r="J746" s="313" t="str">
        <x:f>IF($A746="","",CONFIGURACIÓN!$B$10+SUM($H$6:H746)-SUM($I$6:I746))</x:f>
      </x:c>
      <x:c r="K746" s="311"/>
    </x:row>
    <x:row r="747" ht="20" customHeight="1">
      <x:c r="A747" s="309"/>
      <x:c r="B747" s="310"/>
      <x:c r="C747" s="310"/>
      <x:c r="D747" s="310"/>
      <x:c r="E747" s="310"/>
      <x:c r="F747" s="311"/>
      <x:c r="G747" s="312"/>
      <x:c r="H747" s="313" t="str">
        <x:f>IF($A747="","",IF($C747="Entrada de efectivo",$G747,0))</x:f>
      </x:c>
      <x:c r="I747" s="313" t="str">
        <x:f>IF($A747="","",IF($C747="Salida de efectivo",$G747,0))</x:f>
      </x:c>
      <x:c r="J747" s="313" t="str">
        <x:f>IF($A747="","",CONFIGURACIÓN!$B$10+SUM($H$6:H747)-SUM($I$6:I747))</x:f>
      </x:c>
      <x:c r="K747" s="311"/>
    </x:row>
    <x:row r="748" ht="20" customHeight="1">
      <x:c r="A748" s="309"/>
      <x:c r="B748" s="310"/>
      <x:c r="C748" s="310"/>
      <x:c r="D748" s="310"/>
      <x:c r="E748" s="310"/>
      <x:c r="F748" s="311"/>
      <x:c r="G748" s="312"/>
      <x:c r="H748" s="313" t="str">
        <x:f>IF($A748="","",IF($C748="Entrada de efectivo",$G748,0))</x:f>
      </x:c>
      <x:c r="I748" s="313" t="str">
        <x:f>IF($A748="","",IF($C748="Salida de efectivo",$G748,0))</x:f>
      </x:c>
      <x:c r="J748" s="313" t="str">
        <x:f>IF($A748="","",CONFIGURACIÓN!$B$10+SUM($H$6:H748)-SUM($I$6:I748))</x:f>
      </x:c>
      <x:c r="K748" s="311"/>
    </x:row>
    <x:row r="749" ht="20" customHeight="1">
      <x:c r="A749" s="309"/>
      <x:c r="B749" s="310"/>
      <x:c r="C749" s="310"/>
      <x:c r="D749" s="310"/>
      <x:c r="E749" s="310"/>
      <x:c r="F749" s="311"/>
      <x:c r="G749" s="312"/>
      <x:c r="H749" s="313" t="str">
        <x:f>IF($A749="","",IF($C749="Entrada de efectivo",$G749,0))</x:f>
      </x:c>
      <x:c r="I749" s="313" t="str">
        <x:f>IF($A749="","",IF($C749="Salida de efectivo",$G749,0))</x:f>
      </x:c>
      <x:c r="J749" s="313" t="str">
        <x:f>IF($A749="","",CONFIGURACIÓN!$B$10+SUM($H$6:H749)-SUM($I$6:I749))</x:f>
      </x:c>
      <x:c r="K749" s="311"/>
    </x:row>
    <x:row r="750" ht="20" customHeight="1">
      <x:c r="A750" s="309"/>
      <x:c r="B750" s="310"/>
      <x:c r="C750" s="310"/>
      <x:c r="D750" s="310"/>
      <x:c r="E750" s="310"/>
      <x:c r="F750" s="311"/>
      <x:c r="G750" s="312"/>
      <x:c r="H750" s="313" t="str">
        <x:f>IF($A750="","",IF($C750="Entrada de efectivo",$G750,0))</x:f>
      </x:c>
      <x:c r="I750" s="313" t="str">
        <x:f>IF($A750="","",IF($C750="Salida de efectivo",$G750,0))</x:f>
      </x:c>
      <x:c r="J750" s="313" t="str">
        <x:f>IF($A750="","",CONFIGURACIÓN!$B$10+SUM($H$6:H750)-SUM($I$6:I750))</x:f>
      </x:c>
      <x:c r="K750" s="311"/>
    </x:row>
    <x:row r="751" ht="20" customHeight="1">
      <x:c r="A751" s="309"/>
      <x:c r="B751" s="310"/>
      <x:c r="C751" s="310"/>
      <x:c r="D751" s="310"/>
      <x:c r="E751" s="310"/>
      <x:c r="F751" s="311"/>
      <x:c r="G751" s="312"/>
      <x:c r="H751" s="313" t="str">
        <x:f>IF($A751="","",IF($C751="Entrada de efectivo",$G751,0))</x:f>
      </x:c>
      <x:c r="I751" s="313" t="str">
        <x:f>IF($A751="","",IF($C751="Salida de efectivo",$G751,0))</x:f>
      </x:c>
      <x:c r="J751" s="313" t="str">
        <x:f>IF($A751="","",CONFIGURACIÓN!$B$10+SUM($H$6:H751)-SUM($I$6:I751))</x:f>
      </x:c>
      <x:c r="K751" s="311"/>
    </x:row>
    <x:row r="752" ht="20" customHeight="1">
      <x:c r="A752" s="309"/>
      <x:c r="B752" s="310"/>
      <x:c r="C752" s="310"/>
      <x:c r="D752" s="310"/>
      <x:c r="E752" s="310"/>
      <x:c r="F752" s="311"/>
      <x:c r="G752" s="312"/>
      <x:c r="H752" s="313" t="str">
        <x:f>IF($A752="","",IF($C752="Entrada de efectivo",$G752,0))</x:f>
      </x:c>
      <x:c r="I752" s="313" t="str">
        <x:f>IF($A752="","",IF($C752="Salida de efectivo",$G752,0))</x:f>
      </x:c>
      <x:c r="J752" s="313" t="str">
        <x:f>IF($A752="","",CONFIGURACIÓN!$B$10+SUM($H$6:H752)-SUM($I$6:I752))</x:f>
      </x:c>
      <x:c r="K752" s="311"/>
    </x:row>
    <x:row r="753" ht="20" customHeight="1">
      <x:c r="A753" s="309"/>
      <x:c r="B753" s="310"/>
      <x:c r="C753" s="310"/>
      <x:c r="D753" s="310"/>
      <x:c r="E753" s="310"/>
      <x:c r="F753" s="311"/>
      <x:c r="G753" s="312"/>
      <x:c r="H753" s="313" t="str">
        <x:f>IF($A753="","",IF($C753="Entrada de efectivo",$G753,0))</x:f>
      </x:c>
      <x:c r="I753" s="313" t="str">
        <x:f>IF($A753="","",IF($C753="Salida de efectivo",$G753,0))</x:f>
      </x:c>
      <x:c r="J753" s="313" t="str">
        <x:f>IF($A753="","",CONFIGURACIÓN!$B$10+SUM($H$6:H753)-SUM($I$6:I753))</x:f>
      </x:c>
      <x:c r="K753" s="311"/>
    </x:row>
    <x:row r="754" ht="20" customHeight="1">
      <x:c r="A754" s="309"/>
      <x:c r="B754" s="310"/>
      <x:c r="C754" s="310"/>
      <x:c r="D754" s="310"/>
      <x:c r="E754" s="310"/>
      <x:c r="F754" s="311"/>
      <x:c r="G754" s="312"/>
      <x:c r="H754" s="313" t="str">
        <x:f>IF($A754="","",IF($C754="Entrada de efectivo",$G754,0))</x:f>
      </x:c>
      <x:c r="I754" s="313" t="str">
        <x:f>IF($A754="","",IF($C754="Salida de efectivo",$G754,0))</x:f>
      </x:c>
      <x:c r="J754" s="313" t="str">
        <x:f>IF($A754="","",CONFIGURACIÓN!$B$10+SUM($H$6:H754)-SUM($I$6:I754))</x:f>
      </x:c>
      <x:c r="K754" s="311"/>
    </x:row>
    <x:row r="755" ht="20" customHeight="1">
      <x:c r="A755" s="309"/>
      <x:c r="B755" s="310"/>
      <x:c r="C755" s="310"/>
      <x:c r="D755" s="310"/>
      <x:c r="E755" s="310"/>
      <x:c r="F755" s="311"/>
      <x:c r="G755" s="312"/>
      <x:c r="H755" s="313" t="str">
        <x:f>IF($A755="","",IF($C755="Entrada de efectivo",$G755,0))</x:f>
      </x:c>
      <x:c r="I755" s="313" t="str">
        <x:f>IF($A755="","",IF($C755="Salida de efectivo",$G755,0))</x:f>
      </x:c>
      <x:c r="J755" s="313" t="str">
        <x:f>IF($A755="","",CONFIGURACIÓN!$B$10+SUM($H$6:H755)-SUM($I$6:I755))</x:f>
      </x:c>
      <x:c r="K755" s="311"/>
    </x:row>
    <x:row r="756" ht="20" customHeight="1">
      <x:c r="A756" s="309"/>
      <x:c r="B756" s="310"/>
      <x:c r="C756" s="310"/>
      <x:c r="D756" s="310"/>
      <x:c r="E756" s="310"/>
      <x:c r="F756" s="311"/>
      <x:c r="G756" s="312"/>
      <x:c r="H756" s="313" t="str">
        <x:f>IF($A756="","",IF($C756="Entrada de efectivo",$G756,0))</x:f>
      </x:c>
      <x:c r="I756" s="313" t="str">
        <x:f>IF($A756="","",IF($C756="Salida de efectivo",$G756,0))</x:f>
      </x:c>
      <x:c r="J756" s="313" t="str">
        <x:f>IF($A756="","",CONFIGURACIÓN!$B$10+SUM($H$6:H756)-SUM($I$6:I756))</x:f>
      </x:c>
      <x:c r="K756" s="311"/>
    </x:row>
    <x:row r="757" ht="20" customHeight="1">
      <x:c r="A757" s="309"/>
      <x:c r="B757" s="310"/>
      <x:c r="C757" s="310"/>
      <x:c r="D757" s="310"/>
      <x:c r="E757" s="310"/>
      <x:c r="F757" s="311"/>
      <x:c r="G757" s="312"/>
      <x:c r="H757" s="313" t="str">
        <x:f>IF($A757="","",IF($C757="Entrada de efectivo",$G757,0))</x:f>
      </x:c>
      <x:c r="I757" s="313" t="str">
        <x:f>IF($A757="","",IF($C757="Salida de efectivo",$G757,0))</x:f>
      </x:c>
      <x:c r="J757" s="313" t="str">
        <x:f>IF($A757="","",CONFIGURACIÓN!$B$10+SUM($H$6:H757)-SUM($I$6:I757))</x:f>
      </x:c>
      <x:c r="K757" s="311"/>
    </x:row>
    <x:row r="758" ht="20" customHeight="1">
      <x:c r="A758" s="309"/>
      <x:c r="B758" s="310"/>
      <x:c r="C758" s="310"/>
      <x:c r="D758" s="310"/>
      <x:c r="E758" s="310"/>
      <x:c r="F758" s="311"/>
      <x:c r="G758" s="312"/>
      <x:c r="H758" s="313" t="str">
        <x:f>IF($A758="","",IF($C758="Entrada de efectivo",$G758,0))</x:f>
      </x:c>
      <x:c r="I758" s="313" t="str">
        <x:f>IF($A758="","",IF($C758="Salida de efectivo",$G758,0))</x:f>
      </x:c>
      <x:c r="J758" s="313" t="str">
        <x:f>IF($A758="","",CONFIGURACIÓN!$B$10+SUM($H$6:H758)-SUM($I$6:I758))</x:f>
      </x:c>
      <x:c r="K758" s="311"/>
    </x:row>
    <x:row r="759" ht="20" customHeight="1">
      <x:c r="A759" s="309"/>
      <x:c r="B759" s="310"/>
      <x:c r="C759" s="310"/>
      <x:c r="D759" s="310"/>
      <x:c r="E759" s="310"/>
      <x:c r="F759" s="311"/>
      <x:c r="G759" s="312"/>
      <x:c r="H759" s="313" t="str">
        <x:f>IF($A759="","",IF($C759="Entrada de efectivo",$G759,0))</x:f>
      </x:c>
      <x:c r="I759" s="313" t="str">
        <x:f>IF($A759="","",IF($C759="Salida de efectivo",$G759,0))</x:f>
      </x:c>
      <x:c r="J759" s="313" t="str">
        <x:f>IF($A759="","",CONFIGURACIÓN!$B$10+SUM($H$6:H759)-SUM($I$6:I759))</x:f>
      </x:c>
      <x:c r="K759" s="311"/>
    </x:row>
    <x:row r="760" ht="20" customHeight="1">
      <x:c r="A760" s="309"/>
      <x:c r="B760" s="310"/>
      <x:c r="C760" s="310"/>
      <x:c r="D760" s="310"/>
      <x:c r="E760" s="310"/>
      <x:c r="F760" s="311"/>
      <x:c r="G760" s="312"/>
      <x:c r="H760" s="313" t="str">
        <x:f>IF($A760="","",IF($C760="Entrada de efectivo",$G760,0))</x:f>
      </x:c>
      <x:c r="I760" s="313" t="str">
        <x:f>IF($A760="","",IF($C760="Salida de efectivo",$G760,0))</x:f>
      </x:c>
      <x:c r="J760" s="313" t="str">
        <x:f>IF($A760="","",CONFIGURACIÓN!$B$10+SUM($H$6:H760)-SUM($I$6:I760))</x:f>
      </x:c>
      <x:c r="K760" s="311"/>
    </x:row>
    <x:row r="761" ht="20" customHeight="1">
      <x:c r="A761" s="309"/>
      <x:c r="B761" s="310"/>
      <x:c r="C761" s="310"/>
      <x:c r="D761" s="310"/>
      <x:c r="E761" s="310"/>
      <x:c r="F761" s="311"/>
      <x:c r="G761" s="312"/>
      <x:c r="H761" s="313" t="str">
        <x:f>IF($A761="","",IF($C761="Entrada de efectivo",$G761,0))</x:f>
      </x:c>
      <x:c r="I761" s="313" t="str">
        <x:f>IF($A761="","",IF($C761="Salida de efectivo",$G761,0))</x:f>
      </x:c>
      <x:c r="J761" s="313" t="str">
        <x:f>IF($A761="","",CONFIGURACIÓN!$B$10+SUM($H$6:H761)-SUM($I$6:I761))</x:f>
      </x:c>
      <x:c r="K761" s="311"/>
    </x:row>
    <x:row r="762" ht="20" customHeight="1">
      <x:c r="A762" s="309"/>
      <x:c r="B762" s="310"/>
      <x:c r="C762" s="310"/>
      <x:c r="D762" s="310"/>
      <x:c r="E762" s="310"/>
      <x:c r="F762" s="311"/>
      <x:c r="G762" s="312"/>
      <x:c r="H762" s="313" t="str">
        <x:f>IF($A762="","",IF($C762="Entrada de efectivo",$G762,0))</x:f>
      </x:c>
      <x:c r="I762" s="313" t="str">
        <x:f>IF($A762="","",IF($C762="Salida de efectivo",$G762,0))</x:f>
      </x:c>
      <x:c r="J762" s="313" t="str">
        <x:f>IF($A762="","",CONFIGURACIÓN!$B$10+SUM($H$6:H762)-SUM($I$6:I762))</x:f>
      </x:c>
      <x:c r="K762" s="311"/>
    </x:row>
    <x:row r="763" ht="20" customHeight="1">
      <x:c r="A763" s="309"/>
      <x:c r="B763" s="310"/>
      <x:c r="C763" s="310"/>
      <x:c r="D763" s="310"/>
      <x:c r="E763" s="310"/>
      <x:c r="F763" s="311"/>
      <x:c r="G763" s="312"/>
      <x:c r="H763" s="313" t="str">
        <x:f>IF($A763="","",IF($C763="Entrada de efectivo",$G763,0))</x:f>
      </x:c>
      <x:c r="I763" s="313" t="str">
        <x:f>IF($A763="","",IF($C763="Salida de efectivo",$G763,0))</x:f>
      </x:c>
      <x:c r="J763" s="313" t="str">
        <x:f>IF($A763="","",CONFIGURACIÓN!$B$10+SUM($H$6:H763)-SUM($I$6:I763))</x:f>
      </x:c>
      <x:c r="K763" s="311"/>
    </x:row>
    <x:row r="764" ht="20" customHeight="1">
      <x:c r="A764" s="309"/>
      <x:c r="B764" s="310"/>
      <x:c r="C764" s="310"/>
      <x:c r="D764" s="310"/>
      <x:c r="E764" s="310"/>
      <x:c r="F764" s="311"/>
      <x:c r="G764" s="312"/>
      <x:c r="H764" s="313" t="str">
        <x:f>IF($A764="","",IF($C764="Entrada de efectivo",$G764,0))</x:f>
      </x:c>
      <x:c r="I764" s="313" t="str">
        <x:f>IF($A764="","",IF($C764="Salida de efectivo",$G764,0))</x:f>
      </x:c>
      <x:c r="J764" s="313" t="str">
        <x:f>IF($A764="","",CONFIGURACIÓN!$B$10+SUM($H$6:H764)-SUM($I$6:I764))</x:f>
      </x:c>
      <x:c r="K764" s="311"/>
    </x:row>
    <x:row r="765" ht="20" customHeight="1">
      <x:c r="A765" s="309"/>
      <x:c r="B765" s="310"/>
      <x:c r="C765" s="310"/>
      <x:c r="D765" s="310"/>
      <x:c r="E765" s="310"/>
      <x:c r="F765" s="311"/>
      <x:c r="G765" s="312"/>
      <x:c r="H765" s="313" t="str">
        <x:f>IF($A765="","",IF($C765="Entrada de efectivo",$G765,0))</x:f>
      </x:c>
      <x:c r="I765" s="313" t="str">
        <x:f>IF($A765="","",IF($C765="Salida de efectivo",$G765,0))</x:f>
      </x:c>
      <x:c r="J765" s="313" t="str">
        <x:f>IF($A765="","",CONFIGURACIÓN!$B$10+SUM($H$6:H765)-SUM($I$6:I765))</x:f>
      </x:c>
      <x:c r="K765" s="311"/>
    </x:row>
    <x:row r="766" ht="20" customHeight="1">
      <x:c r="A766" s="309"/>
      <x:c r="B766" s="310"/>
      <x:c r="C766" s="310"/>
      <x:c r="D766" s="310"/>
      <x:c r="E766" s="310"/>
      <x:c r="F766" s="311"/>
      <x:c r="G766" s="312"/>
      <x:c r="H766" s="313" t="str">
        <x:f>IF($A766="","",IF($C766="Entrada de efectivo",$G766,0))</x:f>
      </x:c>
      <x:c r="I766" s="313" t="str">
        <x:f>IF($A766="","",IF($C766="Salida de efectivo",$G766,0))</x:f>
      </x:c>
      <x:c r="J766" s="313" t="str">
        <x:f>IF($A766="","",CONFIGURACIÓN!$B$10+SUM($H$6:H766)-SUM($I$6:I766))</x:f>
      </x:c>
      <x:c r="K766" s="311"/>
    </x:row>
    <x:row r="767" ht="20" customHeight="1">
      <x:c r="A767" s="309"/>
      <x:c r="B767" s="310"/>
      <x:c r="C767" s="310"/>
      <x:c r="D767" s="310"/>
      <x:c r="E767" s="310"/>
      <x:c r="F767" s="311"/>
      <x:c r="G767" s="312"/>
      <x:c r="H767" s="313" t="str">
        <x:f>IF($A767="","",IF($C767="Entrada de efectivo",$G767,0))</x:f>
      </x:c>
      <x:c r="I767" s="313" t="str">
        <x:f>IF($A767="","",IF($C767="Salida de efectivo",$G767,0))</x:f>
      </x:c>
      <x:c r="J767" s="313" t="str">
        <x:f>IF($A767="","",CONFIGURACIÓN!$B$10+SUM($H$6:H767)-SUM($I$6:I767))</x:f>
      </x:c>
      <x:c r="K767" s="311"/>
    </x:row>
    <x:row r="768" ht="20" customHeight="1">
      <x:c r="A768" s="309"/>
      <x:c r="B768" s="310"/>
      <x:c r="C768" s="310"/>
      <x:c r="D768" s="310"/>
      <x:c r="E768" s="310"/>
      <x:c r="F768" s="311"/>
      <x:c r="G768" s="312"/>
      <x:c r="H768" s="313" t="str">
        <x:f>IF($A768="","",IF($C768="Entrada de efectivo",$G768,0))</x:f>
      </x:c>
      <x:c r="I768" s="313" t="str">
        <x:f>IF($A768="","",IF($C768="Salida de efectivo",$G768,0))</x:f>
      </x:c>
      <x:c r="J768" s="313" t="str">
        <x:f>IF($A768="","",CONFIGURACIÓN!$B$10+SUM($H$6:H768)-SUM($I$6:I768))</x:f>
      </x:c>
      <x:c r="K768" s="311"/>
    </x:row>
    <x:row r="769" ht="20" customHeight="1">
      <x:c r="A769" s="309"/>
      <x:c r="B769" s="310"/>
      <x:c r="C769" s="310"/>
      <x:c r="D769" s="310"/>
      <x:c r="E769" s="310"/>
      <x:c r="F769" s="311"/>
      <x:c r="G769" s="312"/>
      <x:c r="H769" s="313" t="str">
        <x:f>IF($A769="","",IF($C769="Entrada de efectivo",$G769,0))</x:f>
      </x:c>
      <x:c r="I769" s="313" t="str">
        <x:f>IF($A769="","",IF($C769="Salida de efectivo",$G769,0))</x:f>
      </x:c>
      <x:c r="J769" s="313" t="str">
        <x:f>IF($A769="","",CONFIGURACIÓN!$B$10+SUM($H$6:H769)-SUM($I$6:I769))</x:f>
      </x:c>
      <x:c r="K769" s="311"/>
    </x:row>
    <x:row r="770" ht="20" customHeight="1">
      <x:c r="A770" s="309"/>
      <x:c r="B770" s="310"/>
      <x:c r="C770" s="310"/>
      <x:c r="D770" s="310"/>
      <x:c r="E770" s="310"/>
      <x:c r="F770" s="311"/>
      <x:c r="G770" s="312"/>
      <x:c r="H770" s="313" t="str">
        <x:f>IF($A770="","",IF($C770="Entrada de efectivo",$G770,0))</x:f>
      </x:c>
      <x:c r="I770" s="313" t="str">
        <x:f>IF($A770="","",IF($C770="Salida de efectivo",$G770,0))</x:f>
      </x:c>
      <x:c r="J770" s="313" t="str">
        <x:f>IF($A770="","",CONFIGURACIÓN!$B$10+SUM($H$6:H770)-SUM($I$6:I770))</x:f>
      </x:c>
      <x:c r="K770" s="311"/>
    </x:row>
    <x:row r="771" ht="20" customHeight="1">
      <x:c r="A771" s="309"/>
      <x:c r="B771" s="310"/>
      <x:c r="C771" s="310"/>
      <x:c r="D771" s="310"/>
      <x:c r="E771" s="310"/>
      <x:c r="F771" s="311"/>
      <x:c r="G771" s="312"/>
      <x:c r="H771" s="313" t="str">
        <x:f>IF($A771="","",IF($C771="Entrada de efectivo",$G771,0))</x:f>
      </x:c>
      <x:c r="I771" s="313" t="str">
        <x:f>IF($A771="","",IF($C771="Salida de efectivo",$G771,0))</x:f>
      </x:c>
      <x:c r="J771" s="313" t="str">
        <x:f>IF($A771="","",CONFIGURACIÓN!$B$10+SUM($H$6:H771)-SUM($I$6:I771))</x:f>
      </x:c>
      <x:c r="K771" s="311"/>
    </x:row>
    <x:row r="772" ht="20" customHeight="1">
      <x:c r="A772" s="309"/>
      <x:c r="B772" s="310"/>
      <x:c r="C772" s="310"/>
      <x:c r="D772" s="310"/>
      <x:c r="E772" s="310"/>
      <x:c r="F772" s="311"/>
      <x:c r="G772" s="312"/>
      <x:c r="H772" s="313" t="str">
        <x:f>IF($A772="","",IF($C772="Entrada de efectivo",$G772,0))</x:f>
      </x:c>
      <x:c r="I772" s="313" t="str">
        <x:f>IF($A772="","",IF($C772="Salida de efectivo",$G772,0))</x:f>
      </x:c>
      <x:c r="J772" s="313" t="str">
        <x:f>IF($A772="","",CONFIGURACIÓN!$B$10+SUM($H$6:H772)-SUM($I$6:I772))</x:f>
      </x:c>
      <x:c r="K772" s="311"/>
    </x:row>
    <x:row r="773" ht="20" customHeight="1">
      <x:c r="A773" s="309"/>
      <x:c r="B773" s="310"/>
      <x:c r="C773" s="310"/>
      <x:c r="D773" s="310"/>
      <x:c r="E773" s="310"/>
      <x:c r="F773" s="311"/>
      <x:c r="G773" s="312"/>
      <x:c r="H773" s="313" t="str">
        <x:f>IF($A773="","",IF($C773="Entrada de efectivo",$G773,0))</x:f>
      </x:c>
      <x:c r="I773" s="313" t="str">
        <x:f>IF($A773="","",IF($C773="Salida de efectivo",$G773,0))</x:f>
      </x:c>
      <x:c r="J773" s="313" t="str">
        <x:f>IF($A773="","",CONFIGURACIÓN!$B$10+SUM($H$6:H773)-SUM($I$6:I773))</x:f>
      </x:c>
      <x:c r="K773" s="311"/>
    </x:row>
    <x:row r="774" ht="20" customHeight="1">
      <x:c r="A774" s="309"/>
      <x:c r="B774" s="310"/>
      <x:c r="C774" s="310"/>
      <x:c r="D774" s="310"/>
      <x:c r="E774" s="310"/>
      <x:c r="F774" s="311"/>
      <x:c r="G774" s="312"/>
      <x:c r="H774" s="313" t="str">
        <x:f>IF($A774="","",IF($C774="Entrada de efectivo",$G774,0))</x:f>
      </x:c>
      <x:c r="I774" s="313" t="str">
        <x:f>IF($A774="","",IF($C774="Salida de efectivo",$G774,0))</x:f>
      </x:c>
      <x:c r="J774" s="313" t="str">
        <x:f>IF($A774="","",CONFIGURACIÓN!$B$10+SUM($H$6:H774)-SUM($I$6:I774))</x:f>
      </x:c>
      <x:c r="K774" s="311"/>
    </x:row>
    <x:row r="775" ht="20" customHeight="1">
      <x:c r="A775" s="309"/>
      <x:c r="B775" s="310"/>
      <x:c r="C775" s="310"/>
      <x:c r="D775" s="310"/>
      <x:c r="E775" s="310"/>
      <x:c r="F775" s="311"/>
      <x:c r="G775" s="312"/>
      <x:c r="H775" s="313" t="str">
        <x:f>IF($A775="","",IF($C775="Entrada de efectivo",$G775,0))</x:f>
      </x:c>
      <x:c r="I775" s="313" t="str">
        <x:f>IF($A775="","",IF($C775="Salida de efectivo",$G775,0))</x:f>
      </x:c>
      <x:c r="J775" s="313" t="str">
        <x:f>IF($A775="","",CONFIGURACIÓN!$B$10+SUM($H$6:H775)-SUM($I$6:I775))</x:f>
      </x:c>
      <x:c r="K775" s="311"/>
    </x:row>
    <x:row r="776" ht="20" customHeight="1">
      <x:c r="A776" s="309"/>
      <x:c r="B776" s="310"/>
      <x:c r="C776" s="310"/>
      <x:c r="D776" s="310"/>
      <x:c r="E776" s="310"/>
      <x:c r="F776" s="311"/>
      <x:c r="G776" s="312"/>
      <x:c r="H776" s="313" t="str">
        <x:f>IF($A776="","",IF($C776="Entrada de efectivo",$G776,0))</x:f>
      </x:c>
      <x:c r="I776" s="313" t="str">
        <x:f>IF($A776="","",IF($C776="Salida de efectivo",$G776,0))</x:f>
      </x:c>
      <x:c r="J776" s="313" t="str">
        <x:f>IF($A776="","",CONFIGURACIÓN!$B$10+SUM($H$6:H776)-SUM($I$6:I776))</x:f>
      </x:c>
      <x:c r="K776" s="311"/>
    </x:row>
    <x:row r="777" ht="20" customHeight="1">
      <x:c r="A777" s="309"/>
      <x:c r="B777" s="310"/>
      <x:c r="C777" s="310"/>
      <x:c r="D777" s="310"/>
      <x:c r="E777" s="310"/>
      <x:c r="F777" s="311"/>
      <x:c r="G777" s="312"/>
      <x:c r="H777" s="313" t="str">
        <x:f>IF($A777="","",IF($C777="Entrada de efectivo",$G777,0))</x:f>
      </x:c>
      <x:c r="I777" s="313" t="str">
        <x:f>IF($A777="","",IF($C777="Salida de efectivo",$G777,0))</x:f>
      </x:c>
      <x:c r="J777" s="313" t="str">
        <x:f>IF($A777="","",CONFIGURACIÓN!$B$10+SUM($H$6:H777)-SUM($I$6:I777))</x:f>
      </x:c>
      <x:c r="K777" s="311"/>
    </x:row>
    <x:row r="778" ht="20" customHeight="1">
      <x:c r="A778" s="309"/>
      <x:c r="B778" s="310"/>
      <x:c r="C778" s="310"/>
      <x:c r="D778" s="310"/>
      <x:c r="E778" s="310"/>
      <x:c r="F778" s="311"/>
      <x:c r="G778" s="312"/>
      <x:c r="H778" s="313" t="str">
        <x:f>IF($A778="","",IF($C778="Entrada de efectivo",$G778,0))</x:f>
      </x:c>
      <x:c r="I778" s="313" t="str">
        <x:f>IF($A778="","",IF($C778="Salida de efectivo",$G778,0))</x:f>
      </x:c>
      <x:c r="J778" s="313" t="str">
        <x:f>IF($A778="","",CONFIGURACIÓN!$B$10+SUM($H$6:H778)-SUM($I$6:I778))</x:f>
      </x:c>
      <x:c r="K778" s="311"/>
    </x:row>
    <x:row r="779" ht="20" customHeight="1">
      <x:c r="A779" s="309"/>
      <x:c r="B779" s="310"/>
      <x:c r="C779" s="310"/>
      <x:c r="D779" s="310"/>
      <x:c r="E779" s="310"/>
      <x:c r="F779" s="311"/>
      <x:c r="G779" s="312"/>
      <x:c r="H779" s="313" t="str">
        <x:f>IF($A779="","",IF($C779="Entrada de efectivo",$G779,0))</x:f>
      </x:c>
      <x:c r="I779" s="313" t="str">
        <x:f>IF($A779="","",IF($C779="Salida de efectivo",$G779,0))</x:f>
      </x:c>
      <x:c r="J779" s="313" t="str">
        <x:f>IF($A779="","",CONFIGURACIÓN!$B$10+SUM($H$6:H779)-SUM($I$6:I779))</x:f>
      </x:c>
      <x:c r="K779" s="311"/>
    </x:row>
    <x:row r="780" ht="20" customHeight="1">
      <x:c r="A780" s="309"/>
      <x:c r="B780" s="310"/>
      <x:c r="C780" s="310"/>
      <x:c r="D780" s="310"/>
      <x:c r="E780" s="310"/>
      <x:c r="F780" s="311"/>
      <x:c r="G780" s="312"/>
      <x:c r="H780" s="313" t="str">
        <x:f>IF($A780="","",IF($C780="Entrada de efectivo",$G780,0))</x:f>
      </x:c>
      <x:c r="I780" s="313" t="str">
        <x:f>IF($A780="","",IF($C780="Salida de efectivo",$G780,0))</x:f>
      </x:c>
      <x:c r="J780" s="313" t="str">
        <x:f>IF($A780="","",CONFIGURACIÓN!$B$10+SUM($H$6:H780)-SUM($I$6:I780))</x:f>
      </x:c>
      <x:c r="K780" s="311"/>
    </x:row>
    <x:row r="781" ht="20" customHeight="1">
      <x:c r="A781" s="309"/>
      <x:c r="B781" s="310"/>
      <x:c r="C781" s="310"/>
      <x:c r="D781" s="310"/>
      <x:c r="E781" s="310"/>
      <x:c r="F781" s="311"/>
      <x:c r="G781" s="312"/>
      <x:c r="H781" s="313" t="str">
        <x:f>IF($A781="","",IF($C781="Entrada de efectivo",$G781,0))</x:f>
      </x:c>
      <x:c r="I781" s="313" t="str">
        <x:f>IF($A781="","",IF($C781="Salida de efectivo",$G781,0))</x:f>
      </x:c>
      <x:c r="J781" s="313" t="str">
        <x:f>IF($A781="","",CONFIGURACIÓN!$B$10+SUM($H$6:H781)-SUM($I$6:I781))</x:f>
      </x:c>
      <x:c r="K781" s="311"/>
    </x:row>
    <x:row r="782" ht="20" customHeight="1">
      <x:c r="A782" s="309"/>
      <x:c r="B782" s="310"/>
      <x:c r="C782" s="310"/>
      <x:c r="D782" s="310"/>
      <x:c r="E782" s="310"/>
      <x:c r="F782" s="311"/>
      <x:c r="G782" s="312"/>
      <x:c r="H782" s="313" t="str">
        <x:f>IF($A782="","",IF($C782="Entrada de efectivo",$G782,0))</x:f>
      </x:c>
      <x:c r="I782" s="313" t="str">
        <x:f>IF($A782="","",IF($C782="Salida de efectivo",$G782,0))</x:f>
      </x:c>
      <x:c r="J782" s="313" t="str">
        <x:f>IF($A782="","",CONFIGURACIÓN!$B$10+SUM($H$6:H782)-SUM($I$6:I782))</x:f>
      </x:c>
      <x:c r="K782" s="311"/>
    </x:row>
    <x:row r="783" ht="20" customHeight="1">
      <x:c r="A783" s="309"/>
      <x:c r="B783" s="310"/>
      <x:c r="C783" s="310"/>
      <x:c r="D783" s="310"/>
      <x:c r="E783" s="310"/>
      <x:c r="F783" s="311"/>
      <x:c r="G783" s="312"/>
      <x:c r="H783" s="313" t="str">
        <x:f>IF($A783="","",IF($C783="Entrada de efectivo",$G783,0))</x:f>
      </x:c>
      <x:c r="I783" s="313" t="str">
        <x:f>IF($A783="","",IF($C783="Salida de efectivo",$G783,0))</x:f>
      </x:c>
      <x:c r="J783" s="313" t="str">
        <x:f>IF($A783="","",CONFIGURACIÓN!$B$10+SUM($H$6:H783)-SUM($I$6:I783))</x:f>
      </x:c>
      <x:c r="K783" s="311"/>
    </x:row>
    <x:row r="784" ht="20" customHeight="1">
      <x:c r="A784" s="309"/>
      <x:c r="B784" s="310"/>
      <x:c r="C784" s="310"/>
      <x:c r="D784" s="310"/>
      <x:c r="E784" s="310"/>
      <x:c r="F784" s="311"/>
      <x:c r="G784" s="312"/>
      <x:c r="H784" s="313" t="str">
        <x:f>IF($A784="","",IF($C784="Entrada de efectivo",$G784,0))</x:f>
      </x:c>
      <x:c r="I784" s="313" t="str">
        <x:f>IF($A784="","",IF($C784="Salida de efectivo",$G784,0))</x:f>
      </x:c>
      <x:c r="J784" s="313" t="str">
        <x:f>IF($A784="","",CONFIGURACIÓN!$B$10+SUM($H$6:H784)-SUM($I$6:I784))</x:f>
      </x:c>
      <x:c r="K784" s="311"/>
    </x:row>
    <x:row r="785" ht="20" customHeight="1">
      <x:c r="A785" s="309"/>
      <x:c r="B785" s="310"/>
      <x:c r="C785" s="310"/>
      <x:c r="D785" s="310"/>
      <x:c r="E785" s="310"/>
      <x:c r="F785" s="311"/>
      <x:c r="G785" s="312"/>
      <x:c r="H785" s="313" t="str">
        <x:f>IF($A785="","",IF($C785="Entrada de efectivo",$G785,0))</x:f>
      </x:c>
      <x:c r="I785" s="313" t="str">
        <x:f>IF($A785="","",IF($C785="Salida de efectivo",$G785,0))</x:f>
      </x:c>
      <x:c r="J785" s="313" t="str">
        <x:f>IF($A785="","",CONFIGURACIÓN!$B$10+SUM($H$6:H785)-SUM($I$6:I785))</x:f>
      </x:c>
      <x:c r="K785" s="311"/>
    </x:row>
    <x:row r="786" ht="20" customHeight="1">
      <x:c r="A786" s="309"/>
      <x:c r="B786" s="310"/>
      <x:c r="C786" s="310"/>
      <x:c r="D786" s="310"/>
      <x:c r="E786" s="310"/>
      <x:c r="F786" s="311"/>
      <x:c r="G786" s="312"/>
      <x:c r="H786" s="313" t="str">
        <x:f>IF($A786="","",IF($C786="Entrada de efectivo",$G786,0))</x:f>
      </x:c>
      <x:c r="I786" s="313" t="str">
        <x:f>IF($A786="","",IF($C786="Salida de efectivo",$G786,0))</x:f>
      </x:c>
      <x:c r="J786" s="313" t="str">
        <x:f>IF($A786="","",CONFIGURACIÓN!$B$10+SUM($H$6:H786)-SUM($I$6:I786))</x:f>
      </x:c>
      <x:c r="K786" s="311"/>
    </x:row>
    <x:row r="787" ht="20" customHeight="1">
      <x:c r="A787" s="309"/>
      <x:c r="B787" s="310"/>
      <x:c r="C787" s="310"/>
      <x:c r="D787" s="310"/>
      <x:c r="E787" s="310"/>
      <x:c r="F787" s="311"/>
      <x:c r="G787" s="312"/>
      <x:c r="H787" s="313" t="str">
        <x:f>IF($A787="","",IF($C787="Entrada de efectivo",$G787,0))</x:f>
      </x:c>
      <x:c r="I787" s="313" t="str">
        <x:f>IF($A787="","",IF($C787="Salida de efectivo",$G787,0))</x:f>
      </x:c>
      <x:c r="J787" s="313" t="str">
        <x:f>IF($A787="","",CONFIGURACIÓN!$B$10+SUM($H$6:H787)-SUM($I$6:I787))</x:f>
      </x:c>
      <x:c r="K787" s="311"/>
    </x:row>
    <x:row r="788" ht="20" customHeight="1">
      <x:c r="A788" s="309"/>
      <x:c r="B788" s="310"/>
      <x:c r="C788" s="310"/>
      <x:c r="D788" s="310"/>
      <x:c r="E788" s="310"/>
      <x:c r="F788" s="311"/>
      <x:c r="G788" s="312"/>
      <x:c r="H788" s="313" t="str">
        <x:f>IF($A788="","",IF($C788="Entrada de efectivo",$G788,0))</x:f>
      </x:c>
      <x:c r="I788" s="313" t="str">
        <x:f>IF($A788="","",IF($C788="Salida de efectivo",$G788,0))</x:f>
      </x:c>
      <x:c r="J788" s="313" t="str">
        <x:f>IF($A788="","",CONFIGURACIÓN!$B$10+SUM($H$6:H788)-SUM($I$6:I788))</x:f>
      </x:c>
      <x:c r="K788" s="311"/>
    </x:row>
    <x:row r="789" ht="20" customHeight="1">
      <x:c r="A789" s="309"/>
      <x:c r="B789" s="310"/>
      <x:c r="C789" s="310"/>
      <x:c r="D789" s="310"/>
      <x:c r="E789" s="310"/>
      <x:c r="F789" s="311"/>
      <x:c r="G789" s="312"/>
      <x:c r="H789" s="313" t="str">
        <x:f>IF($A789="","",IF($C789="Entrada de efectivo",$G789,0))</x:f>
      </x:c>
      <x:c r="I789" s="313" t="str">
        <x:f>IF($A789="","",IF($C789="Salida de efectivo",$G789,0))</x:f>
      </x:c>
      <x:c r="J789" s="313" t="str">
        <x:f>IF($A789="","",CONFIGURACIÓN!$B$10+SUM($H$6:H789)-SUM($I$6:I789))</x:f>
      </x:c>
      <x:c r="K789" s="311"/>
    </x:row>
    <x:row r="790" ht="20" customHeight="1">
      <x:c r="A790" s="309"/>
      <x:c r="B790" s="310"/>
      <x:c r="C790" s="310"/>
      <x:c r="D790" s="310"/>
      <x:c r="E790" s="310"/>
      <x:c r="F790" s="311"/>
      <x:c r="G790" s="312"/>
      <x:c r="H790" s="313" t="str">
        <x:f>IF($A790="","",IF($C790="Entrada de efectivo",$G790,0))</x:f>
      </x:c>
      <x:c r="I790" s="313" t="str">
        <x:f>IF($A790="","",IF($C790="Salida de efectivo",$G790,0))</x:f>
      </x:c>
      <x:c r="J790" s="313" t="str">
        <x:f>IF($A790="","",CONFIGURACIÓN!$B$10+SUM($H$6:H790)-SUM($I$6:I790))</x:f>
      </x:c>
      <x:c r="K790" s="311"/>
    </x:row>
    <x:row r="791" ht="20" customHeight="1">
      <x:c r="A791" s="309"/>
      <x:c r="B791" s="310"/>
      <x:c r="C791" s="310"/>
      <x:c r="D791" s="310"/>
      <x:c r="E791" s="310"/>
      <x:c r="F791" s="311"/>
      <x:c r="G791" s="312"/>
      <x:c r="H791" s="313" t="str">
        <x:f>IF($A791="","",IF($C791="Entrada de efectivo",$G791,0))</x:f>
      </x:c>
      <x:c r="I791" s="313" t="str">
        <x:f>IF($A791="","",IF($C791="Salida de efectivo",$G791,0))</x:f>
      </x:c>
      <x:c r="J791" s="313" t="str">
        <x:f>IF($A791="","",CONFIGURACIÓN!$B$10+SUM($H$6:H791)-SUM($I$6:I791))</x:f>
      </x:c>
      <x:c r="K791" s="311"/>
    </x:row>
    <x:row r="792" ht="20" customHeight="1">
      <x:c r="A792" s="309"/>
      <x:c r="B792" s="310"/>
      <x:c r="C792" s="310"/>
      <x:c r="D792" s="310"/>
      <x:c r="E792" s="310"/>
      <x:c r="F792" s="311"/>
      <x:c r="G792" s="312"/>
      <x:c r="H792" s="313" t="str">
        <x:f>IF($A792="","",IF($C792="Entrada de efectivo",$G792,0))</x:f>
      </x:c>
      <x:c r="I792" s="313" t="str">
        <x:f>IF($A792="","",IF($C792="Salida de efectivo",$G792,0))</x:f>
      </x:c>
      <x:c r="J792" s="313" t="str">
        <x:f>IF($A792="","",CONFIGURACIÓN!$B$10+SUM($H$6:H792)-SUM($I$6:I792))</x:f>
      </x:c>
      <x:c r="K792" s="311"/>
    </x:row>
    <x:row r="793" ht="20" customHeight="1">
      <x:c r="A793" s="309"/>
      <x:c r="B793" s="310"/>
      <x:c r="C793" s="310"/>
      <x:c r="D793" s="310"/>
      <x:c r="E793" s="310"/>
      <x:c r="F793" s="311"/>
      <x:c r="G793" s="312"/>
      <x:c r="H793" s="313" t="str">
        <x:f>IF($A793="","",IF($C793="Entrada de efectivo",$G793,0))</x:f>
      </x:c>
      <x:c r="I793" s="313" t="str">
        <x:f>IF($A793="","",IF($C793="Salida de efectivo",$G793,0))</x:f>
      </x:c>
      <x:c r="J793" s="313" t="str">
        <x:f>IF($A793="","",CONFIGURACIÓN!$B$10+SUM($H$6:H793)-SUM($I$6:I793))</x:f>
      </x:c>
      <x:c r="K793" s="311"/>
    </x:row>
    <x:row r="794" ht="20" customHeight="1">
      <x:c r="A794" s="309"/>
      <x:c r="B794" s="310"/>
      <x:c r="C794" s="310"/>
      <x:c r="D794" s="310"/>
      <x:c r="E794" s="310"/>
      <x:c r="F794" s="311"/>
      <x:c r="G794" s="312"/>
      <x:c r="H794" s="313" t="str">
        <x:f>IF($A794="","",IF($C794="Entrada de efectivo",$G794,0))</x:f>
      </x:c>
      <x:c r="I794" s="313" t="str">
        <x:f>IF($A794="","",IF($C794="Salida de efectivo",$G794,0))</x:f>
      </x:c>
      <x:c r="J794" s="313" t="str">
        <x:f>IF($A794="","",CONFIGURACIÓN!$B$10+SUM($H$6:H794)-SUM($I$6:I794))</x:f>
      </x:c>
      <x:c r="K794" s="311"/>
    </x:row>
    <x:row r="795" ht="20" customHeight="1">
      <x:c r="A795" s="309"/>
      <x:c r="B795" s="310"/>
      <x:c r="C795" s="310"/>
      <x:c r="D795" s="310"/>
      <x:c r="E795" s="310"/>
      <x:c r="F795" s="311"/>
      <x:c r="G795" s="312"/>
      <x:c r="H795" s="313" t="str">
        <x:f>IF($A795="","",IF($C795="Entrada de efectivo",$G795,0))</x:f>
      </x:c>
      <x:c r="I795" s="313" t="str">
        <x:f>IF($A795="","",IF($C795="Salida de efectivo",$G795,0))</x:f>
      </x:c>
      <x:c r="J795" s="313" t="str">
        <x:f>IF($A795="","",CONFIGURACIÓN!$B$10+SUM($H$6:H795)-SUM($I$6:I795))</x:f>
      </x:c>
      <x:c r="K795" s="311"/>
    </x:row>
    <x:row r="796" ht="20" customHeight="1">
      <x:c r="A796" s="309"/>
      <x:c r="B796" s="310"/>
      <x:c r="C796" s="310"/>
      <x:c r="D796" s="310"/>
      <x:c r="E796" s="310"/>
      <x:c r="F796" s="311"/>
      <x:c r="G796" s="312"/>
      <x:c r="H796" s="313" t="str">
        <x:f>IF($A796="","",IF($C796="Entrada de efectivo",$G796,0))</x:f>
      </x:c>
      <x:c r="I796" s="313" t="str">
        <x:f>IF($A796="","",IF($C796="Salida de efectivo",$G796,0))</x:f>
      </x:c>
      <x:c r="J796" s="313" t="str">
        <x:f>IF($A796="","",CONFIGURACIÓN!$B$10+SUM($H$6:H796)-SUM($I$6:I796))</x:f>
      </x:c>
      <x:c r="K796" s="311"/>
    </x:row>
    <x:row r="797" ht="20" customHeight="1">
      <x:c r="A797" s="309"/>
      <x:c r="B797" s="310"/>
      <x:c r="C797" s="310"/>
      <x:c r="D797" s="310"/>
      <x:c r="E797" s="310"/>
      <x:c r="F797" s="311"/>
      <x:c r="G797" s="312"/>
      <x:c r="H797" s="313" t="str">
        <x:f>IF($A797="","",IF($C797="Entrada de efectivo",$G797,0))</x:f>
      </x:c>
      <x:c r="I797" s="313" t="str">
        <x:f>IF($A797="","",IF($C797="Salida de efectivo",$G797,0))</x:f>
      </x:c>
      <x:c r="J797" s="313" t="str">
        <x:f>IF($A797="","",CONFIGURACIÓN!$B$10+SUM($H$6:H797)-SUM($I$6:I797))</x:f>
      </x:c>
      <x:c r="K797" s="311"/>
    </x:row>
    <x:row r="798" ht="20" customHeight="1">
      <x:c r="A798" s="309"/>
      <x:c r="B798" s="310"/>
      <x:c r="C798" s="310"/>
      <x:c r="D798" s="310"/>
      <x:c r="E798" s="310"/>
      <x:c r="F798" s="311"/>
      <x:c r="G798" s="312"/>
      <x:c r="H798" s="313" t="str">
        <x:f>IF($A798="","",IF($C798="Entrada de efectivo",$G798,0))</x:f>
      </x:c>
      <x:c r="I798" s="313" t="str">
        <x:f>IF($A798="","",IF($C798="Salida de efectivo",$G798,0))</x:f>
      </x:c>
      <x:c r="J798" s="313" t="str">
        <x:f>IF($A798="","",CONFIGURACIÓN!$B$10+SUM($H$6:H798)-SUM($I$6:I798))</x:f>
      </x:c>
      <x:c r="K798" s="311"/>
    </x:row>
    <x:row r="799" ht="20" customHeight="1">
      <x:c r="A799" s="309"/>
      <x:c r="B799" s="310"/>
      <x:c r="C799" s="310"/>
      <x:c r="D799" s="310"/>
      <x:c r="E799" s="310"/>
      <x:c r="F799" s="311"/>
      <x:c r="G799" s="312"/>
      <x:c r="H799" s="313" t="str">
        <x:f>IF($A799="","",IF($C799="Entrada de efectivo",$G799,0))</x:f>
      </x:c>
      <x:c r="I799" s="313" t="str">
        <x:f>IF($A799="","",IF($C799="Salida de efectivo",$G799,0))</x:f>
      </x:c>
      <x:c r="J799" s="313" t="str">
        <x:f>IF($A799="","",CONFIGURACIÓN!$B$10+SUM($H$6:H799)-SUM($I$6:I799))</x:f>
      </x:c>
      <x:c r="K799" s="311"/>
    </x:row>
    <x:row r="800" ht="20" customHeight="1">
      <x:c r="A800" s="309"/>
      <x:c r="B800" s="310"/>
      <x:c r="C800" s="310"/>
      <x:c r="D800" s="310"/>
      <x:c r="E800" s="310"/>
      <x:c r="F800" s="311"/>
      <x:c r="G800" s="312"/>
      <x:c r="H800" s="313" t="str">
        <x:f>IF($A800="","",IF($C800="Entrada de efectivo",$G800,0))</x:f>
      </x:c>
      <x:c r="I800" s="313" t="str">
        <x:f>IF($A800="","",IF($C800="Salida de efectivo",$G800,0))</x:f>
      </x:c>
      <x:c r="J800" s="313" t="str">
        <x:f>IF($A800="","",CONFIGURACIÓN!$B$10+SUM($H$6:H800)-SUM($I$6:I800))</x:f>
      </x:c>
      <x:c r="K800" s="311"/>
    </x:row>
    <x:row r="801" ht="20" customHeight="1">
      <x:c r="A801" s="309"/>
      <x:c r="B801" s="310"/>
      <x:c r="C801" s="310"/>
      <x:c r="D801" s="310"/>
      <x:c r="E801" s="310"/>
      <x:c r="F801" s="311"/>
      <x:c r="G801" s="312"/>
      <x:c r="H801" s="313" t="str">
        <x:f>IF($A801="","",IF($C801="Entrada de efectivo",$G801,0))</x:f>
      </x:c>
      <x:c r="I801" s="313" t="str">
        <x:f>IF($A801="","",IF($C801="Salida de efectivo",$G801,0))</x:f>
      </x:c>
      <x:c r="J801" s="313" t="str">
        <x:f>IF($A801="","",CONFIGURACIÓN!$B$10+SUM($H$6:H801)-SUM($I$6:I801))</x:f>
      </x:c>
      <x:c r="K801" s="311"/>
    </x:row>
    <x:row r="802" ht="20" customHeight="1">
      <x:c r="A802" s="309"/>
      <x:c r="B802" s="310"/>
      <x:c r="C802" s="310"/>
      <x:c r="D802" s="310"/>
      <x:c r="E802" s="310"/>
      <x:c r="F802" s="311"/>
      <x:c r="G802" s="312"/>
      <x:c r="H802" s="313" t="str">
        <x:f>IF($A802="","",IF($C802="Entrada de efectivo",$G802,0))</x:f>
      </x:c>
      <x:c r="I802" s="313" t="str">
        <x:f>IF($A802="","",IF($C802="Salida de efectivo",$G802,0))</x:f>
      </x:c>
      <x:c r="J802" s="313" t="str">
        <x:f>IF($A802="","",CONFIGURACIÓN!$B$10+SUM($H$6:H802)-SUM($I$6:I802))</x:f>
      </x:c>
      <x:c r="K802" s="311"/>
    </x:row>
    <x:row r="803" ht="20" customHeight="1">
      <x:c r="A803" s="309"/>
      <x:c r="B803" s="310"/>
      <x:c r="C803" s="310"/>
      <x:c r="D803" s="310"/>
      <x:c r="E803" s="310"/>
      <x:c r="F803" s="311"/>
      <x:c r="G803" s="312"/>
      <x:c r="H803" s="313" t="str">
        <x:f>IF($A803="","",IF($C803="Entrada de efectivo",$G803,0))</x:f>
      </x:c>
      <x:c r="I803" s="313" t="str">
        <x:f>IF($A803="","",IF($C803="Salida de efectivo",$G803,0))</x:f>
      </x:c>
      <x:c r="J803" s="313" t="str">
        <x:f>IF($A803="","",CONFIGURACIÓN!$B$10+SUM($H$6:H803)-SUM($I$6:I803))</x:f>
      </x:c>
      <x:c r="K803" s="311"/>
    </x:row>
    <x:row r="804" ht="20" customHeight="1">
      <x:c r="A804" s="309"/>
      <x:c r="B804" s="310"/>
      <x:c r="C804" s="310"/>
      <x:c r="D804" s="310"/>
      <x:c r="E804" s="310"/>
      <x:c r="F804" s="311"/>
      <x:c r="G804" s="312"/>
      <x:c r="H804" s="313" t="str">
        <x:f>IF($A804="","",IF($C804="Entrada de efectivo",$G804,0))</x:f>
      </x:c>
      <x:c r="I804" s="313" t="str">
        <x:f>IF($A804="","",IF($C804="Salida de efectivo",$G804,0))</x:f>
      </x:c>
      <x:c r="J804" s="313" t="str">
        <x:f>IF($A804="","",CONFIGURACIÓN!$B$10+SUM($H$6:H804)-SUM($I$6:I804))</x:f>
      </x:c>
      <x:c r="K804" s="311"/>
    </x:row>
    <x:row r="805" ht="20" customHeight="1">
      <x:c r="A805" s="309"/>
      <x:c r="B805" s="310"/>
      <x:c r="C805" s="310"/>
      <x:c r="D805" s="310"/>
      <x:c r="E805" s="310"/>
      <x:c r="F805" s="311"/>
      <x:c r="G805" s="312"/>
      <x:c r="H805" s="313" t="str">
        <x:f>IF($A805="","",IF($C805="Entrada de efectivo",$G805,0))</x:f>
      </x:c>
      <x:c r="I805" s="313" t="str">
        <x:f>IF($A805="","",IF($C805="Salida de efectivo",$G805,0))</x:f>
      </x:c>
      <x:c r="J805" s="313" t="str">
        <x:f>IF($A805="","",CONFIGURACIÓN!$B$10+SUM($H$6:H805)-SUM($I$6:I805))</x:f>
      </x:c>
      <x:c r="K805" s="311"/>
    </x:row>
    <x:row r="806" ht="20" customHeight="1">
      <x:c r="A806" s="309"/>
      <x:c r="B806" s="310"/>
      <x:c r="C806" s="310"/>
      <x:c r="D806" s="310"/>
      <x:c r="E806" s="310"/>
      <x:c r="F806" s="311"/>
      <x:c r="G806" s="312"/>
      <x:c r="H806" s="313" t="str">
        <x:f>IF($A806="","",IF($C806="Entrada de efectivo",$G806,0))</x:f>
      </x:c>
      <x:c r="I806" s="313" t="str">
        <x:f>IF($A806="","",IF($C806="Salida de efectivo",$G806,0))</x:f>
      </x:c>
      <x:c r="J806" s="313" t="str">
        <x:f>IF($A806="","",CONFIGURACIÓN!$B$10+SUM($H$6:H806)-SUM($I$6:I806))</x:f>
      </x:c>
      <x:c r="K806" s="311"/>
    </x:row>
    <x:row r="807" ht="20" customHeight="1">
      <x:c r="A807" s="309"/>
      <x:c r="B807" s="310"/>
      <x:c r="C807" s="310"/>
      <x:c r="D807" s="310"/>
      <x:c r="E807" s="310"/>
      <x:c r="F807" s="311"/>
      <x:c r="G807" s="312"/>
      <x:c r="H807" s="313" t="str">
        <x:f>IF($A807="","",IF($C807="Entrada de efectivo",$G807,0))</x:f>
      </x:c>
      <x:c r="I807" s="313" t="str">
        <x:f>IF($A807="","",IF($C807="Salida de efectivo",$G807,0))</x:f>
      </x:c>
      <x:c r="J807" s="313" t="str">
        <x:f>IF($A807="","",CONFIGURACIÓN!$B$10+SUM($H$6:H807)-SUM($I$6:I807))</x:f>
      </x:c>
      <x:c r="K807" s="311"/>
    </x:row>
    <x:row r="808" ht="20" customHeight="1">
      <x:c r="A808" s="309"/>
      <x:c r="B808" s="310"/>
      <x:c r="C808" s="310"/>
      <x:c r="D808" s="310"/>
      <x:c r="E808" s="310"/>
      <x:c r="F808" s="311"/>
      <x:c r="G808" s="312"/>
      <x:c r="H808" s="313" t="str">
        <x:f>IF($A808="","",IF($C808="Entrada de efectivo",$G808,0))</x:f>
      </x:c>
      <x:c r="I808" s="313" t="str">
        <x:f>IF($A808="","",IF($C808="Salida de efectivo",$G808,0))</x:f>
      </x:c>
      <x:c r="J808" s="313" t="str">
        <x:f>IF($A808="","",CONFIGURACIÓN!$B$10+SUM($H$6:H808)-SUM($I$6:I808))</x:f>
      </x:c>
      <x:c r="K808" s="311"/>
    </x:row>
    <x:row r="809" ht="20" customHeight="1">
      <x:c r="A809" s="309"/>
      <x:c r="B809" s="310"/>
      <x:c r="C809" s="310"/>
      <x:c r="D809" s="310"/>
      <x:c r="E809" s="310"/>
      <x:c r="F809" s="311"/>
      <x:c r="G809" s="312"/>
      <x:c r="H809" s="313" t="str">
        <x:f>IF($A809="","",IF($C809="Entrada de efectivo",$G809,0))</x:f>
      </x:c>
      <x:c r="I809" s="313" t="str">
        <x:f>IF($A809="","",IF($C809="Salida de efectivo",$G809,0))</x:f>
      </x:c>
      <x:c r="J809" s="313" t="str">
        <x:f>IF($A809="","",CONFIGURACIÓN!$B$10+SUM($H$6:H809)-SUM($I$6:I809))</x:f>
      </x:c>
      <x:c r="K809" s="311"/>
    </x:row>
    <x:row r="810" ht="20" customHeight="1">
      <x:c r="A810" s="309"/>
      <x:c r="B810" s="310"/>
      <x:c r="C810" s="310"/>
      <x:c r="D810" s="310"/>
      <x:c r="E810" s="310"/>
      <x:c r="F810" s="311"/>
      <x:c r="G810" s="312"/>
      <x:c r="H810" s="313" t="str">
        <x:f>IF($A810="","",IF($C810="Entrada de efectivo",$G810,0))</x:f>
      </x:c>
      <x:c r="I810" s="313" t="str">
        <x:f>IF($A810="","",IF($C810="Salida de efectivo",$G810,0))</x:f>
      </x:c>
      <x:c r="J810" s="313" t="str">
        <x:f>IF($A810="","",CONFIGURACIÓN!$B$10+SUM($H$6:H810)-SUM($I$6:I810))</x:f>
      </x:c>
      <x:c r="K810" s="311"/>
    </x:row>
    <x:row r="811" ht="20" customHeight="1">
      <x:c r="A811" s="309"/>
      <x:c r="B811" s="310"/>
      <x:c r="C811" s="310"/>
      <x:c r="D811" s="310"/>
      <x:c r="E811" s="310"/>
      <x:c r="F811" s="311"/>
      <x:c r="G811" s="312"/>
      <x:c r="H811" s="313" t="str">
        <x:f>IF($A811="","",IF($C811="Entrada de efectivo",$G811,0))</x:f>
      </x:c>
      <x:c r="I811" s="313" t="str">
        <x:f>IF($A811="","",IF($C811="Salida de efectivo",$G811,0))</x:f>
      </x:c>
      <x:c r="J811" s="313" t="str">
        <x:f>IF($A811="","",CONFIGURACIÓN!$B$10+SUM($H$6:H811)-SUM($I$6:I811))</x:f>
      </x:c>
      <x:c r="K811" s="311"/>
    </x:row>
    <x:row r="812" ht="20" customHeight="1">
      <x:c r="A812" s="309"/>
      <x:c r="B812" s="310"/>
      <x:c r="C812" s="310"/>
      <x:c r="D812" s="310"/>
      <x:c r="E812" s="310"/>
      <x:c r="F812" s="311"/>
      <x:c r="G812" s="312"/>
      <x:c r="H812" s="313" t="str">
        <x:f>IF($A812="","",IF($C812="Entrada de efectivo",$G812,0))</x:f>
      </x:c>
      <x:c r="I812" s="313" t="str">
        <x:f>IF($A812="","",IF($C812="Salida de efectivo",$G812,0))</x:f>
      </x:c>
      <x:c r="J812" s="313" t="str">
        <x:f>IF($A812="","",CONFIGURACIÓN!$B$10+SUM($H$6:H812)-SUM($I$6:I812))</x:f>
      </x:c>
      <x:c r="K812" s="311"/>
    </x:row>
    <x:row r="813" ht="20" customHeight="1">
      <x:c r="A813" s="309"/>
      <x:c r="B813" s="310"/>
      <x:c r="C813" s="310"/>
      <x:c r="D813" s="310"/>
      <x:c r="E813" s="310"/>
      <x:c r="F813" s="311"/>
      <x:c r="G813" s="312"/>
      <x:c r="H813" s="313" t="str">
        <x:f>IF($A813="","",IF($C813="Entrada de efectivo",$G813,0))</x:f>
      </x:c>
      <x:c r="I813" s="313" t="str">
        <x:f>IF($A813="","",IF($C813="Salida de efectivo",$G813,0))</x:f>
      </x:c>
      <x:c r="J813" s="313" t="str">
        <x:f>IF($A813="","",CONFIGURACIÓN!$B$10+SUM($H$6:H813)-SUM($I$6:I813))</x:f>
      </x:c>
      <x:c r="K813" s="311"/>
    </x:row>
    <x:row r="814" ht="20" customHeight="1">
      <x:c r="A814" s="309"/>
      <x:c r="B814" s="310"/>
      <x:c r="C814" s="310"/>
      <x:c r="D814" s="310"/>
      <x:c r="E814" s="310"/>
      <x:c r="F814" s="311"/>
      <x:c r="G814" s="312"/>
      <x:c r="H814" s="313" t="str">
        <x:f>IF($A814="","",IF($C814="Entrada de efectivo",$G814,0))</x:f>
      </x:c>
      <x:c r="I814" s="313" t="str">
        <x:f>IF($A814="","",IF($C814="Salida de efectivo",$G814,0))</x:f>
      </x:c>
      <x:c r="J814" s="313" t="str">
        <x:f>IF($A814="","",CONFIGURACIÓN!$B$10+SUM($H$6:H814)-SUM($I$6:I814))</x:f>
      </x:c>
      <x:c r="K814" s="311"/>
    </x:row>
    <x:row r="815" ht="20" customHeight="1">
      <x:c r="A815" s="309"/>
      <x:c r="B815" s="310"/>
      <x:c r="C815" s="310"/>
      <x:c r="D815" s="310"/>
      <x:c r="E815" s="310"/>
      <x:c r="F815" s="311"/>
      <x:c r="G815" s="312"/>
      <x:c r="H815" s="313" t="str">
        <x:f>IF($A815="","",IF($C815="Entrada de efectivo",$G815,0))</x:f>
      </x:c>
      <x:c r="I815" s="313" t="str">
        <x:f>IF($A815="","",IF($C815="Salida de efectivo",$G815,0))</x:f>
      </x:c>
      <x:c r="J815" s="313" t="str">
        <x:f>IF($A815="","",CONFIGURACIÓN!$B$10+SUM($H$6:H815)-SUM($I$6:I815))</x:f>
      </x:c>
      <x:c r="K815" s="311"/>
    </x:row>
    <x:row r="816" ht="20" customHeight="1">
      <x:c r="A816" s="309"/>
      <x:c r="B816" s="310"/>
      <x:c r="C816" s="310"/>
      <x:c r="D816" s="310"/>
      <x:c r="E816" s="310"/>
      <x:c r="F816" s="311"/>
      <x:c r="G816" s="312"/>
      <x:c r="H816" s="313" t="str">
        <x:f>IF($A816="","",IF($C816="Entrada de efectivo",$G816,0))</x:f>
      </x:c>
      <x:c r="I816" s="313" t="str">
        <x:f>IF($A816="","",IF($C816="Salida de efectivo",$G816,0))</x:f>
      </x:c>
      <x:c r="J816" s="313" t="str">
        <x:f>IF($A816="","",CONFIGURACIÓN!$B$10+SUM($H$6:H816)-SUM($I$6:I816))</x:f>
      </x:c>
      <x:c r="K816" s="311"/>
    </x:row>
    <x:row r="817" ht="20" customHeight="1">
      <x:c r="A817" s="309"/>
      <x:c r="B817" s="310"/>
      <x:c r="C817" s="310"/>
      <x:c r="D817" s="310"/>
      <x:c r="E817" s="310"/>
      <x:c r="F817" s="311"/>
      <x:c r="G817" s="312"/>
      <x:c r="H817" s="313" t="str">
        <x:f>IF($A817="","",IF($C817="Entrada de efectivo",$G817,0))</x:f>
      </x:c>
      <x:c r="I817" s="313" t="str">
        <x:f>IF($A817="","",IF($C817="Salida de efectivo",$G817,0))</x:f>
      </x:c>
      <x:c r="J817" s="313" t="str">
        <x:f>IF($A817="","",CONFIGURACIÓN!$B$10+SUM($H$6:H817)-SUM($I$6:I817))</x:f>
      </x:c>
      <x:c r="K817" s="311"/>
    </x:row>
    <x:row r="818" ht="20" customHeight="1">
      <x:c r="A818" s="309"/>
      <x:c r="B818" s="310"/>
      <x:c r="C818" s="310"/>
      <x:c r="D818" s="310"/>
      <x:c r="E818" s="310"/>
      <x:c r="F818" s="311"/>
      <x:c r="G818" s="312"/>
      <x:c r="H818" s="313" t="str">
        <x:f>IF($A818="","",IF($C818="Entrada de efectivo",$G818,0))</x:f>
      </x:c>
      <x:c r="I818" s="313" t="str">
        <x:f>IF($A818="","",IF($C818="Salida de efectivo",$G818,0))</x:f>
      </x:c>
      <x:c r="J818" s="313" t="str">
        <x:f>IF($A818="","",CONFIGURACIÓN!$B$10+SUM($H$6:H818)-SUM($I$6:I818))</x:f>
      </x:c>
      <x:c r="K818" s="311"/>
    </x:row>
    <x:row r="819" ht="20" customHeight="1">
      <x:c r="A819" s="309"/>
      <x:c r="B819" s="310"/>
      <x:c r="C819" s="310"/>
      <x:c r="D819" s="310"/>
      <x:c r="E819" s="310"/>
      <x:c r="F819" s="311"/>
      <x:c r="G819" s="312"/>
      <x:c r="H819" s="313" t="str">
        <x:f>IF($A819="","",IF($C819="Entrada de efectivo",$G819,0))</x:f>
      </x:c>
      <x:c r="I819" s="313" t="str">
        <x:f>IF($A819="","",IF($C819="Salida de efectivo",$G819,0))</x:f>
      </x:c>
      <x:c r="J819" s="313" t="str">
        <x:f>IF($A819="","",CONFIGURACIÓN!$B$10+SUM($H$6:H819)-SUM($I$6:I819))</x:f>
      </x:c>
      <x:c r="K819" s="311"/>
    </x:row>
    <x:row r="820" ht="20" customHeight="1">
      <x:c r="A820" s="309"/>
      <x:c r="B820" s="310"/>
      <x:c r="C820" s="310"/>
      <x:c r="D820" s="310"/>
      <x:c r="E820" s="310"/>
      <x:c r="F820" s="311"/>
      <x:c r="G820" s="312"/>
      <x:c r="H820" s="313" t="str">
        <x:f>IF($A820="","",IF($C820="Entrada de efectivo",$G820,0))</x:f>
      </x:c>
      <x:c r="I820" s="313" t="str">
        <x:f>IF($A820="","",IF($C820="Salida de efectivo",$G820,0))</x:f>
      </x:c>
      <x:c r="J820" s="313" t="str">
        <x:f>IF($A820="","",CONFIGURACIÓN!$B$10+SUM($H$6:H820)-SUM($I$6:I820))</x:f>
      </x:c>
      <x:c r="K820" s="311"/>
    </x:row>
    <x:row r="821" ht="20" customHeight="1">
      <x:c r="A821" s="309"/>
      <x:c r="B821" s="310"/>
      <x:c r="C821" s="310"/>
      <x:c r="D821" s="310"/>
      <x:c r="E821" s="310"/>
      <x:c r="F821" s="311"/>
      <x:c r="G821" s="312"/>
      <x:c r="H821" s="313" t="str">
        <x:f>IF($A821="","",IF($C821="Entrada de efectivo",$G821,0))</x:f>
      </x:c>
      <x:c r="I821" s="313" t="str">
        <x:f>IF($A821="","",IF($C821="Salida de efectivo",$G821,0))</x:f>
      </x:c>
      <x:c r="J821" s="313" t="str">
        <x:f>IF($A821="","",CONFIGURACIÓN!$B$10+SUM($H$6:H821)-SUM($I$6:I821))</x:f>
      </x:c>
      <x:c r="K821" s="311"/>
    </x:row>
    <x:row r="822" ht="20" customHeight="1">
      <x:c r="A822" s="309"/>
      <x:c r="B822" s="310"/>
      <x:c r="C822" s="310"/>
      <x:c r="D822" s="310"/>
      <x:c r="E822" s="310"/>
      <x:c r="F822" s="311"/>
      <x:c r="G822" s="312"/>
      <x:c r="H822" s="313" t="str">
        <x:f>IF($A822="","",IF($C822="Entrada de efectivo",$G822,0))</x:f>
      </x:c>
      <x:c r="I822" s="313" t="str">
        <x:f>IF($A822="","",IF($C822="Salida de efectivo",$G822,0))</x:f>
      </x:c>
      <x:c r="J822" s="313" t="str">
        <x:f>IF($A822="","",CONFIGURACIÓN!$B$10+SUM($H$6:H822)-SUM($I$6:I822))</x:f>
      </x:c>
      <x:c r="K822" s="311"/>
    </x:row>
    <x:row r="823" ht="20" customHeight="1">
      <x:c r="A823" s="309"/>
      <x:c r="B823" s="310"/>
      <x:c r="C823" s="310"/>
      <x:c r="D823" s="310"/>
      <x:c r="E823" s="310"/>
      <x:c r="F823" s="311"/>
      <x:c r="G823" s="312"/>
      <x:c r="H823" s="313" t="str">
        <x:f>IF($A823="","",IF($C823="Entrada de efectivo",$G823,0))</x:f>
      </x:c>
      <x:c r="I823" s="313" t="str">
        <x:f>IF($A823="","",IF($C823="Salida de efectivo",$G823,0))</x:f>
      </x:c>
      <x:c r="J823" s="313" t="str">
        <x:f>IF($A823="","",CONFIGURACIÓN!$B$10+SUM($H$6:H823)-SUM($I$6:I823))</x:f>
      </x:c>
      <x:c r="K823" s="311"/>
    </x:row>
    <x:row r="824" ht="20" customHeight="1">
      <x:c r="A824" s="309"/>
      <x:c r="B824" s="310"/>
      <x:c r="C824" s="310"/>
      <x:c r="D824" s="310"/>
      <x:c r="E824" s="310"/>
      <x:c r="F824" s="311"/>
      <x:c r="G824" s="312"/>
      <x:c r="H824" s="313" t="str">
        <x:f>IF($A824="","",IF($C824="Entrada de efectivo",$G824,0))</x:f>
      </x:c>
      <x:c r="I824" s="313" t="str">
        <x:f>IF($A824="","",IF($C824="Salida de efectivo",$G824,0))</x:f>
      </x:c>
      <x:c r="J824" s="313" t="str">
        <x:f>IF($A824="","",CONFIGURACIÓN!$B$10+SUM($H$6:H824)-SUM($I$6:I824))</x:f>
      </x:c>
      <x:c r="K824" s="311"/>
    </x:row>
    <x:row r="825" ht="20" customHeight="1">
      <x:c r="A825" s="309"/>
      <x:c r="B825" s="310"/>
      <x:c r="C825" s="310"/>
      <x:c r="D825" s="310"/>
      <x:c r="E825" s="310"/>
      <x:c r="F825" s="311"/>
      <x:c r="G825" s="312"/>
      <x:c r="H825" s="313" t="str">
        <x:f>IF($A825="","",IF($C825="Entrada de efectivo",$G825,0))</x:f>
      </x:c>
      <x:c r="I825" s="313" t="str">
        <x:f>IF($A825="","",IF($C825="Salida de efectivo",$G825,0))</x:f>
      </x:c>
      <x:c r="J825" s="313" t="str">
        <x:f>IF($A825="","",CONFIGURACIÓN!$B$10+SUM($H$6:H825)-SUM($I$6:I825))</x:f>
      </x:c>
      <x:c r="K825" s="311"/>
    </x:row>
    <x:row r="826" ht="20" customHeight="1">
      <x:c r="A826" s="309"/>
      <x:c r="B826" s="310"/>
      <x:c r="C826" s="310"/>
      <x:c r="D826" s="310"/>
      <x:c r="E826" s="310"/>
      <x:c r="F826" s="311"/>
      <x:c r="G826" s="312"/>
      <x:c r="H826" s="313" t="str">
        <x:f>IF($A826="","",IF($C826="Entrada de efectivo",$G826,0))</x:f>
      </x:c>
      <x:c r="I826" s="313" t="str">
        <x:f>IF($A826="","",IF($C826="Salida de efectivo",$G826,0))</x:f>
      </x:c>
      <x:c r="J826" s="313" t="str">
        <x:f>IF($A826="","",CONFIGURACIÓN!$B$10+SUM($H$6:H826)-SUM($I$6:I826))</x:f>
      </x:c>
      <x:c r="K826" s="311"/>
    </x:row>
    <x:row r="827" ht="20" customHeight="1">
      <x:c r="A827" s="309"/>
      <x:c r="B827" s="310"/>
      <x:c r="C827" s="310"/>
      <x:c r="D827" s="310"/>
      <x:c r="E827" s="310"/>
      <x:c r="F827" s="311"/>
      <x:c r="G827" s="312"/>
      <x:c r="H827" s="313" t="str">
        <x:f>IF($A827="","",IF($C827="Entrada de efectivo",$G827,0))</x:f>
      </x:c>
      <x:c r="I827" s="313" t="str">
        <x:f>IF($A827="","",IF($C827="Salida de efectivo",$G827,0))</x:f>
      </x:c>
      <x:c r="J827" s="313" t="str">
        <x:f>IF($A827="","",CONFIGURACIÓN!$B$10+SUM($H$6:H827)-SUM($I$6:I827))</x:f>
      </x:c>
      <x:c r="K827" s="311"/>
    </x:row>
    <x:row r="828" ht="20" customHeight="1">
      <x:c r="A828" s="309"/>
      <x:c r="B828" s="310"/>
      <x:c r="C828" s="310"/>
      <x:c r="D828" s="310"/>
      <x:c r="E828" s="310"/>
      <x:c r="F828" s="311"/>
      <x:c r="G828" s="312"/>
      <x:c r="H828" s="313" t="str">
        <x:f>IF($A828="","",IF($C828="Entrada de efectivo",$G828,0))</x:f>
      </x:c>
      <x:c r="I828" s="313" t="str">
        <x:f>IF($A828="","",IF($C828="Salida de efectivo",$G828,0))</x:f>
      </x:c>
      <x:c r="J828" s="313" t="str">
        <x:f>IF($A828="","",CONFIGURACIÓN!$B$10+SUM($H$6:H828)-SUM($I$6:I828))</x:f>
      </x:c>
      <x:c r="K828" s="311"/>
    </x:row>
    <x:row r="829" ht="20" customHeight="1">
      <x:c r="A829" s="309"/>
      <x:c r="B829" s="310"/>
      <x:c r="C829" s="310"/>
      <x:c r="D829" s="310"/>
      <x:c r="E829" s="310"/>
      <x:c r="F829" s="311"/>
      <x:c r="G829" s="312"/>
      <x:c r="H829" s="313" t="str">
        <x:f>IF($A829="","",IF($C829="Entrada de efectivo",$G829,0))</x:f>
      </x:c>
      <x:c r="I829" s="313" t="str">
        <x:f>IF($A829="","",IF($C829="Salida de efectivo",$G829,0))</x:f>
      </x:c>
      <x:c r="J829" s="313" t="str">
        <x:f>IF($A829="","",CONFIGURACIÓN!$B$10+SUM($H$6:H829)-SUM($I$6:I829))</x:f>
      </x:c>
      <x:c r="K829" s="311"/>
    </x:row>
    <x:row r="830" ht="20" customHeight="1">
      <x:c r="A830" s="309"/>
      <x:c r="B830" s="310"/>
      <x:c r="C830" s="310"/>
      <x:c r="D830" s="310"/>
      <x:c r="E830" s="310"/>
      <x:c r="F830" s="311"/>
      <x:c r="G830" s="312"/>
      <x:c r="H830" s="313" t="str">
        <x:f>IF($A830="","",IF($C830="Entrada de efectivo",$G830,0))</x:f>
      </x:c>
      <x:c r="I830" s="313" t="str">
        <x:f>IF($A830="","",IF($C830="Salida de efectivo",$G830,0))</x:f>
      </x:c>
      <x:c r="J830" s="313" t="str">
        <x:f>IF($A830="","",CONFIGURACIÓN!$B$10+SUM($H$6:H830)-SUM($I$6:I830))</x:f>
      </x:c>
      <x:c r="K830" s="311"/>
    </x:row>
    <x:row r="831" ht="20" customHeight="1">
      <x:c r="A831" s="309"/>
      <x:c r="B831" s="310"/>
      <x:c r="C831" s="310"/>
      <x:c r="D831" s="310"/>
      <x:c r="E831" s="310"/>
      <x:c r="F831" s="311"/>
      <x:c r="G831" s="312"/>
      <x:c r="H831" s="313" t="str">
        <x:f>IF($A831="","",IF($C831="Entrada de efectivo",$G831,0))</x:f>
      </x:c>
      <x:c r="I831" s="313" t="str">
        <x:f>IF($A831="","",IF($C831="Salida de efectivo",$G831,0))</x:f>
      </x:c>
      <x:c r="J831" s="313" t="str">
        <x:f>IF($A831="","",CONFIGURACIÓN!$B$10+SUM($H$6:H831)-SUM($I$6:I831))</x:f>
      </x:c>
      <x:c r="K831" s="311"/>
    </x:row>
    <x:row r="832" ht="20" customHeight="1">
      <x:c r="A832" s="309"/>
      <x:c r="B832" s="310"/>
      <x:c r="C832" s="310"/>
      <x:c r="D832" s="310"/>
      <x:c r="E832" s="310"/>
      <x:c r="F832" s="311"/>
      <x:c r="G832" s="312"/>
      <x:c r="H832" s="313" t="str">
        <x:f>IF($A832="","",IF($C832="Entrada de efectivo",$G832,0))</x:f>
      </x:c>
      <x:c r="I832" s="313" t="str">
        <x:f>IF($A832="","",IF($C832="Salida de efectivo",$G832,0))</x:f>
      </x:c>
      <x:c r="J832" s="313" t="str">
        <x:f>IF($A832="","",CONFIGURACIÓN!$B$10+SUM($H$6:H832)-SUM($I$6:I832))</x:f>
      </x:c>
      <x:c r="K832" s="311"/>
    </x:row>
    <x:row r="833" ht="20" customHeight="1">
      <x:c r="A833" s="309"/>
      <x:c r="B833" s="310"/>
      <x:c r="C833" s="310"/>
      <x:c r="D833" s="310"/>
      <x:c r="E833" s="310"/>
      <x:c r="F833" s="311"/>
      <x:c r="G833" s="312"/>
      <x:c r="H833" s="313" t="str">
        <x:f>IF($A833="","",IF($C833="Entrada de efectivo",$G833,0))</x:f>
      </x:c>
      <x:c r="I833" s="313" t="str">
        <x:f>IF($A833="","",IF($C833="Salida de efectivo",$G833,0))</x:f>
      </x:c>
      <x:c r="J833" s="313" t="str">
        <x:f>IF($A833="","",CONFIGURACIÓN!$B$10+SUM($H$6:H833)-SUM($I$6:I833))</x:f>
      </x:c>
      <x:c r="K833" s="311"/>
    </x:row>
    <x:row r="834" ht="20" customHeight="1">
      <x:c r="A834" s="309"/>
      <x:c r="B834" s="310"/>
      <x:c r="C834" s="310"/>
      <x:c r="D834" s="310"/>
      <x:c r="E834" s="310"/>
      <x:c r="F834" s="311"/>
      <x:c r="G834" s="312"/>
      <x:c r="H834" s="313" t="str">
        <x:f>IF($A834="","",IF($C834="Entrada de efectivo",$G834,0))</x:f>
      </x:c>
      <x:c r="I834" s="313" t="str">
        <x:f>IF($A834="","",IF($C834="Salida de efectivo",$G834,0))</x:f>
      </x:c>
      <x:c r="J834" s="313" t="str">
        <x:f>IF($A834="","",CONFIGURACIÓN!$B$10+SUM($H$6:H834)-SUM($I$6:I834))</x:f>
      </x:c>
      <x:c r="K834" s="311"/>
    </x:row>
    <x:row r="835" ht="20" customHeight="1">
      <x:c r="A835" s="309"/>
      <x:c r="B835" s="310"/>
      <x:c r="C835" s="310"/>
      <x:c r="D835" s="310"/>
      <x:c r="E835" s="310"/>
      <x:c r="F835" s="311"/>
      <x:c r="G835" s="312"/>
      <x:c r="H835" s="313" t="str">
        <x:f>IF($A835="","",IF($C835="Entrada de efectivo",$G835,0))</x:f>
      </x:c>
      <x:c r="I835" s="313" t="str">
        <x:f>IF($A835="","",IF($C835="Salida de efectivo",$G835,0))</x:f>
      </x:c>
      <x:c r="J835" s="313" t="str">
        <x:f>IF($A835="","",CONFIGURACIÓN!$B$10+SUM($H$6:H835)-SUM($I$6:I835))</x:f>
      </x:c>
      <x:c r="K835" s="311"/>
    </x:row>
    <x:row r="836" ht="20" customHeight="1">
      <x:c r="A836" s="309"/>
      <x:c r="B836" s="310"/>
      <x:c r="C836" s="310"/>
      <x:c r="D836" s="310"/>
      <x:c r="E836" s="310"/>
      <x:c r="F836" s="311"/>
      <x:c r="G836" s="312"/>
      <x:c r="H836" s="313" t="str">
        <x:f>IF($A836="","",IF($C836="Entrada de efectivo",$G836,0))</x:f>
      </x:c>
      <x:c r="I836" s="313" t="str">
        <x:f>IF($A836="","",IF($C836="Salida de efectivo",$G836,0))</x:f>
      </x:c>
      <x:c r="J836" s="313" t="str">
        <x:f>IF($A836="","",CONFIGURACIÓN!$B$10+SUM($H$6:H836)-SUM($I$6:I836))</x:f>
      </x:c>
      <x:c r="K836" s="311"/>
    </x:row>
    <x:row r="837" ht="20" customHeight="1">
      <x:c r="A837" s="309"/>
      <x:c r="B837" s="310"/>
      <x:c r="C837" s="310"/>
      <x:c r="D837" s="310"/>
      <x:c r="E837" s="310"/>
      <x:c r="F837" s="311"/>
      <x:c r="G837" s="312"/>
      <x:c r="H837" s="313" t="str">
        <x:f>IF($A837="","",IF($C837="Entrada de efectivo",$G837,0))</x:f>
      </x:c>
      <x:c r="I837" s="313" t="str">
        <x:f>IF($A837="","",IF($C837="Salida de efectivo",$G837,0))</x:f>
      </x:c>
      <x:c r="J837" s="313" t="str">
        <x:f>IF($A837="","",CONFIGURACIÓN!$B$10+SUM($H$6:H837)-SUM($I$6:I837))</x:f>
      </x:c>
      <x:c r="K837" s="311"/>
    </x:row>
    <x:row r="838" ht="20" customHeight="1">
      <x:c r="A838" s="309"/>
      <x:c r="B838" s="310"/>
      <x:c r="C838" s="310"/>
      <x:c r="D838" s="310"/>
      <x:c r="E838" s="310"/>
      <x:c r="F838" s="311"/>
      <x:c r="G838" s="312"/>
      <x:c r="H838" s="313" t="str">
        <x:f>IF($A838="","",IF($C838="Entrada de efectivo",$G838,0))</x:f>
      </x:c>
      <x:c r="I838" s="313" t="str">
        <x:f>IF($A838="","",IF($C838="Salida de efectivo",$G838,0))</x:f>
      </x:c>
      <x:c r="J838" s="313" t="str">
        <x:f>IF($A838="","",CONFIGURACIÓN!$B$10+SUM($H$6:H838)-SUM($I$6:I838))</x:f>
      </x:c>
      <x:c r="K838" s="311"/>
    </x:row>
    <x:row r="839" ht="20" customHeight="1">
      <x:c r="A839" s="309"/>
      <x:c r="B839" s="310"/>
      <x:c r="C839" s="310"/>
      <x:c r="D839" s="310"/>
      <x:c r="E839" s="310"/>
      <x:c r="F839" s="311"/>
      <x:c r="G839" s="312"/>
      <x:c r="H839" s="313" t="str">
        <x:f>IF($A839="","",IF($C839="Entrada de efectivo",$G839,0))</x:f>
      </x:c>
      <x:c r="I839" s="313" t="str">
        <x:f>IF($A839="","",IF($C839="Salida de efectivo",$G839,0))</x:f>
      </x:c>
      <x:c r="J839" s="313" t="str">
        <x:f>IF($A839="","",CONFIGURACIÓN!$B$10+SUM($H$6:H839)-SUM($I$6:I839))</x:f>
      </x:c>
      <x:c r="K839" s="311"/>
    </x:row>
    <x:row r="840" ht="20" customHeight="1">
      <x:c r="A840" s="309"/>
      <x:c r="B840" s="310"/>
      <x:c r="C840" s="310"/>
      <x:c r="D840" s="310"/>
      <x:c r="E840" s="310"/>
      <x:c r="F840" s="311"/>
      <x:c r="G840" s="312"/>
      <x:c r="H840" s="313" t="str">
        <x:f>IF($A840="","",IF($C840="Entrada de efectivo",$G840,0))</x:f>
      </x:c>
      <x:c r="I840" s="313" t="str">
        <x:f>IF($A840="","",IF($C840="Salida de efectivo",$G840,0))</x:f>
      </x:c>
      <x:c r="J840" s="313" t="str">
        <x:f>IF($A840="","",CONFIGURACIÓN!$B$10+SUM($H$6:H840)-SUM($I$6:I840))</x:f>
      </x:c>
      <x:c r="K840" s="311"/>
    </x:row>
    <x:row r="841" ht="20" customHeight="1">
      <x:c r="A841" s="309"/>
      <x:c r="B841" s="310"/>
      <x:c r="C841" s="310"/>
      <x:c r="D841" s="310"/>
      <x:c r="E841" s="310"/>
      <x:c r="F841" s="311"/>
      <x:c r="G841" s="312"/>
      <x:c r="H841" s="313" t="str">
        <x:f>IF($A841="","",IF($C841="Entrada de efectivo",$G841,0))</x:f>
      </x:c>
      <x:c r="I841" s="313" t="str">
        <x:f>IF($A841="","",IF($C841="Salida de efectivo",$G841,0))</x:f>
      </x:c>
      <x:c r="J841" s="313" t="str">
        <x:f>IF($A841="","",CONFIGURACIÓN!$B$10+SUM($H$6:H841)-SUM($I$6:I841))</x:f>
      </x:c>
      <x:c r="K841" s="311"/>
    </x:row>
    <x:row r="842" ht="20" customHeight="1">
      <x:c r="A842" s="309"/>
      <x:c r="B842" s="310"/>
      <x:c r="C842" s="310"/>
      <x:c r="D842" s="310"/>
      <x:c r="E842" s="310"/>
      <x:c r="F842" s="311"/>
      <x:c r="G842" s="312"/>
      <x:c r="H842" s="313" t="str">
        <x:f>IF($A842="","",IF($C842="Entrada de efectivo",$G842,0))</x:f>
      </x:c>
      <x:c r="I842" s="313" t="str">
        <x:f>IF($A842="","",IF($C842="Salida de efectivo",$G842,0))</x:f>
      </x:c>
      <x:c r="J842" s="313" t="str">
        <x:f>IF($A842="","",CONFIGURACIÓN!$B$10+SUM($H$6:H842)-SUM($I$6:I842))</x:f>
      </x:c>
      <x:c r="K842" s="311"/>
    </x:row>
    <x:row r="843" ht="20" customHeight="1">
      <x:c r="A843" s="309"/>
      <x:c r="B843" s="310"/>
      <x:c r="C843" s="310"/>
      <x:c r="D843" s="310"/>
      <x:c r="E843" s="310"/>
      <x:c r="F843" s="311"/>
      <x:c r="G843" s="312"/>
      <x:c r="H843" s="313" t="str">
        <x:f>IF($A843="","",IF($C843="Entrada de efectivo",$G843,0))</x:f>
      </x:c>
      <x:c r="I843" s="313" t="str">
        <x:f>IF($A843="","",IF($C843="Salida de efectivo",$G843,0))</x:f>
      </x:c>
      <x:c r="J843" s="313" t="str">
        <x:f>IF($A843="","",CONFIGURACIÓN!$B$10+SUM($H$6:H843)-SUM($I$6:I843))</x:f>
      </x:c>
      <x:c r="K843" s="311"/>
    </x:row>
    <x:row r="844" ht="20" customHeight="1">
      <x:c r="A844" s="309"/>
      <x:c r="B844" s="310"/>
      <x:c r="C844" s="310"/>
      <x:c r="D844" s="310"/>
      <x:c r="E844" s="310"/>
      <x:c r="F844" s="311"/>
      <x:c r="G844" s="312"/>
      <x:c r="H844" s="313" t="str">
        <x:f>IF($A844="","",IF($C844="Entrada de efectivo",$G844,0))</x:f>
      </x:c>
      <x:c r="I844" s="313" t="str">
        <x:f>IF($A844="","",IF($C844="Salida de efectivo",$G844,0))</x:f>
      </x:c>
      <x:c r="J844" s="313" t="str">
        <x:f>IF($A844="","",CONFIGURACIÓN!$B$10+SUM($H$6:H844)-SUM($I$6:I844))</x:f>
      </x:c>
      <x:c r="K844" s="311"/>
    </x:row>
    <x:row r="845" ht="20" customHeight="1">
      <x:c r="A845" s="309"/>
      <x:c r="B845" s="310"/>
      <x:c r="C845" s="310"/>
      <x:c r="D845" s="310"/>
      <x:c r="E845" s="310"/>
      <x:c r="F845" s="311"/>
      <x:c r="G845" s="312"/>
      <x:c r="H845" s="313" t="str">
        <x:f>IF($A845="","",IF($C845="Entrada de efectivo",$G845,0))</x:f>
      </x:c>
      <x:c r="I845" s="313" t="str">
        <x:f>IF($A845="","",IF($C845="Salida de efectivo",$G845,0))</x:f>
      </x:c>
      <x:c r="J845" s="313" t="str">
        <x:f>IF($A845="","",CONFIGURACIÓN!$B$10+SUM($H$6:H845)-SUM($I$6:I845))</x:f>
      </x:c>
      <x:c r="K845" s="311"/>
    </x:row>
    <x:row r="846" ht="20" customHeight="1">
      <x:c r="A846" s="309"/>
      <x:c r="B846" s="310"/>
      <x:c r="C846" s="310"/>
      <x:c r="D846" s="310"/>
      <x:c r="E846" s="310"/>
      <x:c r="F846" s="311"/>
      <x:c r="G846" s="312"/>
      <x:c r="H846" s="313" t="str">
        <x:f>IF($A846="","",IF($C846="Entrada de efectivo",$G846,0))</x:f>
      </x:c>
      <x:c r="I846" s="313" t="str">
        <x:f>IF($A846="","",IF($C846="Salida de efectivo",$G846,0))</x:f>
      </x:c>
      <x:c r="J846" s="313" t="str">
        <x:f>IF($A846="","",CONFIGURACIÓN!$B$10+SUM($H$6:H846)-SUM($I$6:I846))</x:f>
      </x:c>
      <x:c r="K846" s="311"/>
    </x:row>
    <x:row r="847" ht="20" customHeight="1">
      <x:c r="A847" s="309"/>
      <x:c r="B847" s="310"/>
      <x:c r="C847" s="310"/>
      <x:c r="D847" s="310"/>
      <x:c r="E847" s="310"/>
      <x:c r="F847" s="311"/>
      <x:c r="G847" s="312"/>
      <x:c r="H847" s="313" t="str">
        <x:f>IF($A847="","",IF($C847="Entrada de efectivo",$G847,0))</x:f>
      </x:c>
      <x:c r="I847" s="313" t="str">
        <x:f>IF($A847="","",IF($C847="Salida de efectivo",$G847,0))</x:f>
      </x:c>
      <x:c r="J847" s="313" t="str">
        <x:f>IF($A847="","",CONFIGURACIÓN!$B$10+SUM($H$6:H847)-SUM($I$6:I847))</x:f>
      </x:c>
      <x:c r="K847" s="311"/>
    </x:row>
    <x:row r="848" ht="20" customHeight="1">
      <x:c r="A848" s="309"/>
      <x:c r="B848" s="310"/>
      <x:c r="C848" s="310"/>
      <x:c r="D848" s="310"/>
      <x:c r="E848" s="310"/>
      <x:c r="F848" s="311"/>
      <x:c r="G848" s="312"/>
      <x:c r="H848" s="313" t="str">
        <x:f>IF($A848="","",IF($C848="Entrada de efectivo",$G848,0))</x:f>
      </x:c>
      <x:c r="I848" s="313" t="str">
        <x:f>IF($A848="","",IF($C848="Salida de efectivo",$G848,0))</x:f>
      </x:c>
      <x:c r="J848" s="313" t="str">
        <x:f>IF($A848="","",CONFIGURACIÓN!$B$10+SUM($H$6:H848)-SUM($I$6:I848))</x:f>
      </x:c>
      <x:c r="K848" s="311"/>
    </x:row>
    <x:row r="849" ht="20" customHeight="1">
      <x:c r="A849" s="309"/>
      <x:c r="B849" s="310"/>
      <x:c r="C849" s="310"/>
      <x:c r="D849" s="310"/>
      <x:c r="E849" s="310"/>
      <x:c r="F849" s="311"/>
      <x:c r="G849" s="312"/>
      <x:c r="H849" s="313" t="str">
        <x:f>IF($A849="","",IF($C849="Entrada de efectivo",$G849,0))</x:f>
      </x:c>
      <x:c r="I849" s="313" t="str">
        <x:f>IF($A849="","",IF($C849="Salida de efectivo",$G849,0))</x:f>
      </x:c>
      <x:c r="J849" s="313" t="str">
        <x:f>IF($A849="","",CONFIGURACIÓN!$B$10+SUM($H$6:H849)-SUM($I$6:I849))</x:f>
      </x:c>
      <x:c r="K849" s="311"/>
    </x:row>
    <x:row r="850" ht="20" customHeight="1">
      <x:c r="A850" s="309"/>
      <x:c r="B850" s="310"/>
      <x:c r="C850" s="310"/>
      <x:c r="D850" s="310"/>
      <x:c r="E850" s="310"/>
      <x:c r="F850" s="311"/>
      <x:c r="G850" s="312"/>
      <x:c r="H850" s="313" t="str">
        <x:f>IF($A850="","",IF($C850="Entrada de efectivo",$G850,0))</x:f>
      </x:c>
      <x:c r="I850" s="313" t="str">
        <x:f>IF($A850="","",IF($C850="Salida de efectivo",$G850,0))</x:f>
      </x:c>
      <x:c r="J850" s="313" t="str">
        <x:f>IF($A850="","",CONFIGURACIÓN!$B$10+SUM($H$6:H850)-SUM($I$6:I850))</x:f>
      </x:c>
      <x:c r="K850" s="311"/>
    </x:row>
    <x:row r="851" ht="20" customHeight="1">
      <x:c r="A851" s="309"/>
      <x:c r="B851" s="310"/>
      <x:c r="C851" s="310"/>
      <x:c r="D851" s="310"/>
      <x:c r="E851" s="310"/>
      <x:c r="F851" s="311"/>
      <x:c r="G851" s="312"/>
      <x:c r="H851" s="313" t="str">
        <x:f>IF($A851="","",IF($C851="Entrada de efectivo",$G851,0))</x:f>
      </x:c>
      <x:c r="I851" s="313" t="str">
        <x:f>IF($A851="","",IF($C851="Salida de efectivo",$G851,0))</x:f>
      </x:c>
      <x:c r="J851" s="313" t="str">
        <x:f>IF($A851="","",CONFIGURACIÓN!$B$10+SUM($H$6:H851)-SUM($I$6:I851))</x:f>
      </x:c>
      <x:c r="K851" s="311"/>
    </x:row>
    <x:row r="852" ht="20" customHeight="1">
      <x:c r="A852" s="309"/>
      <x:c r="B852" s="310"/>
      <x:c r="C852" s="310"/>
      <x:c r="D852" s="310"/>
      <x:c r="E852" s="310"/>
      <x:c r="F852" s="311"/>
      <x:c r="G852" s="312"/>
      <x:c r="H852" s="313" t="str">
        <x:f>IF($A852="","",IF($C852="Entrada de efectivo",$G852,0))</x:f>
      </x:c>
      <x:c r="I852" s="313" t="str">
        <x:f>IF($A852="","",IF($C852="Salida de efectivo",$G852,0))</x:f>
      </x:c>
      <x:c r="J852" s="313" t="str">
        <x:f>IF($A852="","",CONFIGURACIÓN!$B$10+SUM($H$6:H852)-SUM($I$6:I852))</x:f>
      </x:c>
      <x:c r="K852" s="311"/>
    </x:row>
    <x:row r="853" ht="20" customHeight="1">
      <x:c r="A853" s="309"/>
      <x:c r="B853" s="310"/>
      <x:c r="C853" s="310"/>
      <x:c r="D853" s="310"/>
      <x:c r="E853" s="310"/>
      <x:c r="F853" s="311"/>
      <x:c r="G853" s="312"/>
      <x:c r="H853" s="313" t="str">
        <x:f>IF($A853="","",IF($C853="Entrada de efectivo",$G853,0))</x:f>
      </x:c>
      <x:c r="I853" s="313" t="str">
        <x:f>IF($A853="","",IF($C853="Salida de efectivo",$G853,0))</x:f>
      </x:c>
      <x:c r="J853" s="313" t="str">
        <x:f>IF($A853="","",CONFIGURACIÓN!$B$10+SUM($H$6:H853)-SUM($I$6:I853))</x:f>
      </x:c>
      <x:c r="K853" s="311"/>
    </x:row>
    <x:row r="854" ht="20" customHeight="1">
      <x:c r="A854" s="309"/>
      <x:c r="B854" s="310"/>
      <x:c r="C854" s="310"/>
      <x:c r="D854" s="310"/>
      <x:c r="E854" s="310"/>
      <x:c r="F854" s="311"/>
      <x:c r="G854" s="312"/>
      <x:c r="H854" s="313" t="str">
        <x:f>IF($A854="","",IF($C854="Entrada de efectivo",$G854,0))</x:f>
      </x:c>
      <x:c r="I854" s="313" t="str">
        <x:f>IF($A854="","",IF($C854="Salida de efectivo",$G854,0))</x:f>
      </x:c>
      <x:c r="J854" s="313" t="str">
        <x:f>IF($A854="","",CONFIGURACIÓN!$B$10+SUM($H$6:H854)-SUM($I$6:I854))</x:f>
      </x:c>
      <x:c r="K854" s="311"/>
    </x:row>
    <x:row r="855" ht="20" customHeight="1">
      <x:c r="A855" s="309"/>
      <x:c r="B855" s="310"/>
      <x:c r="C855" s="310"/>
      <x:c r="D855" s="310"/>
      <x:c r="E855" s="310"/>
      <x:c r="F855" s="311"/>
      <x:c r="G855" s="312"/>
      <x:c r="H855" s="313" t="str">
        <x:f>IF($A855="","",IF($C855="Entrada de efectivo",$G855,0))</x:f>
      </x:c>
      <x:c r="I855" s="313" t="str">
        <x:f>IF($A855="","",IF($C855="Salida de efectivo",$G855,0))</x:f>
      </x:c>
      <x:c r="J855" s="313" t="str">
        <x:f>IF($A855="","",CONFIGURACIÓN!$B$10+SUM($H$6:H855)-SUM($I$6:I855))</x:f>
      </x:c>
      <x:c r="K855" s="311"/>
    </x:row>
    <x:row r="856" ht="20" customHeight="1">
      <x:c r="A856" s="309"/>
      <x:c r="B856" s="310"/>
      <x:c r="C856" s="310"/>
      <x:c r="D856" s="310"/>
      <x:c r="E856" s="310"/>
      <x:c r="F856" s="311"/>
      <x:c r="G856" s="312"/>
      <x:c r="H856" s="313" t="str">
        <x:f>IF($A856="","",IF($C856="Entrada de efectivo",$G856,0))</x:f>
      </x:c>
      <x:c r="I856" s="313" t="str">
        <x:f>IF($A856="","",IF($C856="Salida de efectivo",$G856,0))</x:f>
      </x:c>
      <x:c r="J856" s="313" t="str">
        <x:f>IF($A856="","",CONFIGURACIÓN!$B$10+SUM($H$6:H856)-SUM($I$6:I856))</x:f>
      </x:c>
      <x:c r="K856" s="311"/>
    </x:row>
    <x:row r="857" ht="20" customHeight="1">
      <x:c r="A857" s="309"/>
      <x:c r="B857" s="310"/>
      <x:c r="C857" s="310"/>
      <x:c r="D857" s="310"/>
      <x:c r="E857" s="310"/>
      <x:c r="F857" s="311"/>
      <x:c r="G857" s="312"/>
      <x:c r="H857" s="313" t="str">
        <x:f>IF($A857="","",IF($C857="Entrada de efectivo",$G857,0))</x:f>
      </x:c>
      <x:c r="I857" s="313" t="str">
        <x:f>IF($A857="","",IF($C857="Salida de efectivo",$G857,0))</x:f>
      </x:c>
      <x:c r="J857" s="313" t="str">
        <x:f>IF($A857="","",CONFIGURACIÓN!$B$10+SUM($H$6:H857)-SUM($I$6:I857))</x:f>
      </x:c>
      <x:c r="K857" s="311"/>
    </x:row>
    <x:row r="858" ht="20" customHeight="1">
      <x:c r="A858" s="309"/>
      <x:c r="B858" s="310"/>
      <x:c r="C858" s="310"/>
      <x:c r="D858" s="310"/>
      <x:c r="E858" s="310"/>
      <x:c r="F858" s="311"/>
      <x:c r="G858" s="312"/>
      <x:c r="H858" s="313" t="str">
        <x:f>IF($A858="","",IF($C858="Entrada de efectivo",$G858,0))</x:f>
      </x:c>
      <x:c r="I858" s="313" t="str">
        <x:f>IF($A858="","",IF($C858="Salida de efectivo",$G858,0))</x:f>
      </x:c>
      <x:c r="J858" s="313" t="str">
        <x:f>IF($A858="","",CONFIGURACIÓN!$B$10+SUM($H$6:H858)-SUM($I$6:I858))</x:f>
      </x:c>
      <x:c r="K858" s="311"/>
    </x:row>
    <x:row r="859" ht="20" customHeight="1">
      <x:c r="A859" s="309"/>
      <x:c r="B859" s="310"/>
      <x:c r="C859" s="310"/>
      <x:c r="D859" s="310"/>
      <x:c r="E859" s="310"/>
      <x:c r="F859" s="311"/>
      <x:c r="G859" s="312"/>
      <x:c r="H859" s="313" t="str">
        <x:f>IF($A859="","",IF($C859="Entrada de efectivo",$G859,0))</x:f>
      </x:c>
      <x:c r="I859" s="313" t="str">
        <x:f>IF($A859="","",IF($C859="Salida de efectivo",$G859,0))</x:f>
      </x:c>
      <x:c r="J859" s="313" t="str">
        <x:f>IF($A859="","",CONFIGURACIÓN!$B$10+SUM($H$6:H859)-SUM($I$6:I859))</x:f>
      </x:c>
      <x:c r="K859" s="311"/>
    </x:row>
    <x:row r="860" ht="20" customHeight="1">
      <x:c r="A860" s="309"/>
      <x:c r="B860" s="310"/>
      <x:c r="C860" s="310"/>
      <x:c r="D860" s="310"/>
      <x:c r="E860" s="310"/>
      <x:c r="F860" s="311"/>
      <x:c r="G860" s="312"/>
      <x:c r="H860" s="313" t="str">
        <x:f>IF($A860="","",IF($C860="Entrada de efectivo",$G860,0))</x:f>
      </x:c>
      <x:c r="I860" s="313" t="str">
        <x:f>IF($A860="","",IF($C860="Salida de efectivo",$G860,0))</x:f>
      </x:c>
      <x:c r="J860" s="313" t="str">
        <x:f>IF($A860="","",CONFIGURACIÓN!$B$10+SUM($H$6:H860)-SUM($I$6:I860))</x:f>
      </x:c>
      <x:c r="K860" s="311"/>
    </x:row>
    <x:row r="861" ht="20" customHeight="1">
      <x:c r="A861" s="309"/>
      <x:c r="B861" s="310"/>
      <x:c r="C861" s="310"/>
      <x:c r="D861" s="310"/>
      <x:c r="E861" s="310"/>
      <x:c r="F861" s="311"/>
      <x:c r="G861" s="312"/>
      <x:c r="H861" s="313" t="str">
        <x:f>IF($A861="","",IF($C861="Entrada de efectivo",$G861,0))</x:f>
      </x:c>
      <x:c r="I861" s="313" t="str">
        <x:f>IF($A861="","",IF($C861="Salida de efectivo",$G861,0))</x:f>
      </x:c>
      <x:c r="J861" s="313" t="str">
        <x:f>IF($A861="","",CONFIGURACIÓN!$B$10+SUM($H$6:H861)-SUM($I$6:I861))</x:f>
      </x:c>
      <x:c r="K861" s="311"/>
    </x:row>
    <x:row r="862" ht="20" customHeight="1">
      <x:c r="A862" s="309"/>
      <x:c r="B862" s="310"/>
      <x:c r="C862" s="310"/>
      <x:c r="D862" s="310"/>
      <x:c r="E862" s="310"/>
      <x:c r="F862" s="311"/>
      <x:c r="G862" s="312"/>
      <x:c r="H862" s="313" t="str">
        <x:f>IF($A862="","",IF($C862="Entrada de efectivo",$G862,0))</x:f>
      </x:c>
      <x:c r="I862" s="313" t="str">
        <x:f>IF($A862="","",IF($C862="Salida de efectivo",$G862,0))</x:f>
      </x:c>
      <x:c r="J862" s="313" t="str">
        <x:f>IF($A862="","",CONFIGURACIÓN!$B$10+SUM($H$6:H862)-SUM($I$6:I862))</x:f>
      </x:c>
      <x:c r="K862" s="311"/>
    </x:row>
    <x:row r="863" ht="20" customHeight="1">
      <x:c r="A863" s="309"/>
      <x:c r="B863" s="310"/>
      <x:c r="C863" s="310"/>
      <x:c r="D863" s="310"/>
      <x:c r="E863" s="310"/>
      <x:c r="F863" s="311"/>
      <x:c r="G863" s="312"/>
      <x:c r="H863" s="313" t="str">
        <x:f>IF($A863="","",IF($C863="Entrada de efectivo",$G863,0))</x:f>
      </x:c>
      <x:c r="I863" s="313" t="str">
        <x:f>IF($A863="","",IF($C863="Salida de efectivo",$G863,0))</x:f>
      </x:c>
      <x:c r="J863" s="313" t="str">
        <x:f>IF($A863="","",CONFIGURACIÓN!$B$10+SUM($H$6:H863)-SUM($I$6:I863))</x:f>
      </x:c>
      <x:c r="K863" s="311"/>
    </x:row>
    <x:row r="864" ht="20" customHeight="1">
      <x:c r="A864" s="309"/>
      <x:c r="B864" s="310"/>
      <x:c r="C864" s="310"/>
      <x:c r="D864" s="310"/>
      <x:c r="E864" s="310"/>
      <x:c r="F864" s="311"/>
      <x:c r="G864" s="312"/>
      <x:c r="H864" s="313" t="str">
        <x:f>IF($A864="","",IF($C864="Entrada de efectivo",$G864,0))</x:f>
      </x:c>
      <x:c r="I864" s="313" t="str">
        <x:f>IF($A864="","",IF($C864="Salida de efectivo",$G864,0))</x:f>
      </x:c>
      <x:c r="J864" s="313" t="str">
        <x:f>IF($A864="","",CONFIGURACIÓN!$B$10+SUM($H$6:H864)-SUM($I$6:I864))</x:f>
      </x:c>
      <x:c r="K864" s="311"/>
    </x:row>
    <x:row r="865" ht="20" customHeight="1">
      <x:c r="A865" s="309"/>
      <x:c r="B865" s="310"/>
      <x:c r="C865" s="310"/>
      <x:c r="D865" s="310"/>
      <x:c r="E865" s="310"/>
      <x:c r="F865" s="311"/>
      <x:c r="G865" s="312"/>
      <x:c r="H865" s="313" t="str">
        <x:f>IF($A865="","",IF($C865="Entrada de efectivo",$G865,0))</x:f>
      </x:c>
      <x:c r="I865" s="313" t="str">
        <x:f>IF($A865="","",IF($C865="Salida de efectivo",$G865,0))</x:f>
      </x:c>
      <x:c r="J865" s="313" t="str">
        <x:f>IF($A865="","",CONFIGURACIÓN!$B$10+SUM($H$6:H865)-SUM($I$6:I865))</x:f>
      </x:c>
      <x:c r="K865" s="311"/>
    </x:row>
    <x:row r="866" ht="20" customHeight="1">
      <x:c r="A866" s="309"/>
      <x:c r="B866" s="310"/>
      <x:c r="C866" s="310"/>
      <x:c r="D866" s="310"/>
      <x:c r="E866" s="310"/>
      <x:c r="F866" s="311"/>
      <x:c r="G866" s="312"/>
      <x:c r="H866" s="313" t="str">
        <x:f>IF($A866="","",IF($C866="Entrada de efectivo",$G866,0))</x:f>
      </x:c>
      <x:c r="I866" s="313" t="str">
        <x:f>IF($A866="","",IF($C866="Salida de efectivo",$G866,0))</x:f>
      </x:c>
      <x:c r="J866" s="313" t="str">
        <x:f>IF($A866="","",CONFIGURACIÓN!$B$10+SUM($H$6:H866)-SUM($I$6:I866))</x:f>
      </x:c>
      <x:c r="K866" s="311"/>
    </x:row>
    <x:row r="867" ht="20" customHeight="1">
      <x:c r="A867" s="309"/>
      <x:c r="B867" s="310"/>
      <x:c r="C867" s="310"/>
      <x:c r="D867" s="310"/>
      <x:c r="E867" s="310"/>
      <x:c r="F867" s="311"/>
      <x:c r="G867" s="312"/>
      <x:c r="H867" s="313" t="str">
        <x:f>IF($A867="","",IF($C867="Entrada de efectivo",$G867,0))</x:f>
      </x:c>
      <x:c r="I867" s="313" t="str">
        <x:f>IF($A867="","",IF($C867="Salida de efectivo",$G867,0))</x:f>
      </x:c>
      <x:c r="J867" s="313" t="str">
        <x:f>IF($A867="","",CONFIGURACIÓN!$B$10+SUM($H$6:H867)-SUM($I$6:I867))</x:f>
      </x:c>
      <x:c r="K867" s="311"/>
    </x:row>
    <x:row r="868" ht="20" customHeight="1">
      <x:c r="A868" s="309"/>
      <x:c r="B868" s="310"/>
      <x:c r="C868" s="310"/>
      <x:c r="D868" s="310"/>
      <x:c r="E868" s="310"/>
      <x:c r="F868" s="311"/>
      <x:c r="G868" s="312"/>
      <x:c r="H868" s="313" t="str">
        <x:f>IF($A868="","",IF($C868="Entrada de efectivo",$G868,0))</x:f>
      </x:c>
      <x:c r="I868" s="313" t="str">
        <x:f>IF($A868="","",IF($C868="Salida de efectivo",$G868,0))</x:f>
      </x:c>
      <x:c r="J868" s="313" t="str">
        <x:f>IF($A868="","",CONFIGURACIÓN!$B$10+SUM($H$6:H868)-SUM($I$6:I868))</x:f>
      </x:c>
      <x:c r="K868" s="311"/>
    </x:row>
    <x:row r="869" ht="20" customHeight="1">
      <x:c r="A869" s="309"/>
      <x:c r="B869" s="310"/>
      <x:c r="C869" s="310"/>
      <x:c r="D869" s="310"/>
      <x:c r="E869" s="310"/>
      <x:c r="F869" s="311"/>
      <x:c r="G869" s="312"/>
      <x:c r="H869" s="313" t="str">
        <x:f>IF($A869="","",IF($C869="Entrada de efectivo",$G869,0))</x:f>
      </x:c>
      <x:c r="I869" s="313" t="str">
        <x:f>IF($A869="","",IF($C869="Salida de efectivo",$G869,0))</x:f>
      </x:c>
      <x:c r="J869" s="313" t="str">
        <x:f>IF($A869="","",CONFIGURACIÓN!$B$10+SUM($H$6:H869)-SUM($I$6:I869))</x:f>
      </x:c>
      <x:c r="K869" s="311"/>
    </x:row>
    <x:row r="870" ht="20" customHeight="1">
      <x:c r="A870" s="309"/>
      <x:c r="B870" s="310"/>
      <x:c r="C870" s="310"/>
      <x:c r="D870" s="310"/>
      <x:c r="E870" s="310"/>
      <x:c r="F870" s="311"/>
      <x:c r="G870" s="312"/>
      <x:c r="H870" s="313" t="str">
        <x:f>IF($A870="","",IF($C870="Entrada de efectivo",$G870,0))</x:f>
      </x:c>
      <x:c r="I870" s="313" t="str">
        <x:f>IF($A870="","",IF($C870="Salida de efectivo",$G870,0))</x:f>
      </x:c>
      <x:c r="J870" s="313" t="str">
        <x:f>IF($A870="","",CONFIGURACIÓN!$B$10+SUM($H$6:H870)-SUM($I$6:I870))</x:f>
      </x:c>
      <x:c r="K870" s="311"/>
    </x:row>
    <x:row r="871" ht="20" customHeight="1">
      <x:c r="A871" s="309"/>
      <x:c r="B871" s="310"/>
      <x:c r="C871" s="310"/>
      <x:c r="D871" s="310"/>
      <x:c r="E871" s="310"/>
      <x:c r="F871" s="311"/>
      <x:c r="G871" s="312"/>
      <x:c r="H871" s="313" t="str">
        <x:f>IF($A871="","",IF($C871="Entrada de efectivo",$G871,0))</x:f>
      </x:c>
      <x:c r="I871" s="313" t="str">
        <x:f>IF($A871="","",IF($C871="Salida de efectivo",$G871,0))</x:f>
      </x:c>
      <x:c r="J871" s="313" t="str">
        <x:f>IF($A871="","",CONFIGURACIÓN!$B$10+SUM($H$6:H871)-SUM($I$6:I871))</x:f>
      </x:c>
      <x:c r="K871" s="311"/>
    </x:row>
    <x:row r="872" ht="20" customHeight="1">
      <x:c r="A872" s="309"/>
      <x:c r="B872" s="310"/>
      <x:c r="C872" s="310"/>
      <x:c r="D872" s="310"/>
      <x:c r="E872" s="310"/>
      <x:c r="F872" s="311"/>
      <x:c r="G872" s="312"/>
      <x:c r="H872" s="313" t="str">
        <x:f>IF($A872="","",IF($C872="Entrada de efectivo",$G872,0))</x:f>
      </x:c>
      <x:c r="I872" s="313" t="str">
        <x:f>IF($A872="","",IF($C872="Salida de efectivo",$G872,0))</x:f>
      </x:c>
      <x:c r="J872" s="313" t="str">
        <x:f>IF($A872="","",CONFIGURACIÓN!$B$10+SUM($H$6:H872)-SUM($I$6:I872))</x:f>
      </x:c>
      <x:c r="K872" s="311"/>
    </x:row>
    <x:row r="873" ht="20" customHeight="1">
      <x:c r="A873" s="309"/>
      <x:c r="B873" s="310"/>
      <x:c r="C873" s="310"/>
      <x:c r="D873" s="310"/>
      <x:c r="E873" s="310"/>
      <x:c r="F873" s="311"/>
      <x:c r="G873" s="312"/>
      <x:c r="H873" s="313" t="str">
        <x:f>IF($A873="","",IF($C873="Entrada de efectivo",$G873,0))</x:f>
      </x:c>
      <x:c r="I873" s="313" t="str">
        <x:f>IF($A873="","",IF($C873="Salida de efectivo",$G873,0))</x:f>
      </x:c>
      <x:c r="J873" s="313" t="str">
        <x:f>IF($A873="","",CONFIGURACIÓN!$B$10+SUM($H$6:H873)-SUM($I$6:I873))</x:f>
      </x:c>
      <x:c r="K873" s="311"/>
    </x:row>
    <x:row r="874" ht="20" customHeight="1">
      <x:c r="A874" s="309"/>
      <x:c r="B874" s="310"/>
      <x:c r="C874" s="310"/>
      <x:c r="D874" s="310"/>
      <x:c r="E874" s="310"/>
      <x:c r="F874" s="311"/>
      <x:c r="G874" s="312"/>
      <x:c r="H874" s="313" t="str">
        <x:f>IF($A874="","",IF($C874="Entrada de efectivo",$G874,0))</x:f>
      </x:c>
      <x:c r="I874" s="313" t="str">
        <x:f>IF($A874="","",IF($C874="Salida de efectivo",$G874,0))</x:f>
      </x:c>
      <x:c r="J874" s="313" t="str">
        <x:f>IF($A874="","",CONFIGURACIÓN!$B$10+SUM($H$6:H874)-SUM($I$6:I874))</x:f>
      </x:c>
      <x:c r="K874" s="311"/>
    </x:row>
    <x:row r="875" ht="20" customHeight="1">
      <x:c r="A875" s="309"/>
      <x:c r="B875" s="310"/>
      <x:c r="C875" s="310"/>
      <x:c r="D875" s="310"/>
      <x:c r="E875" s="310"/>
      <x:c r="F875" s="311"/>
      <x:c r="G875" s="312"/>
      <x:c r="H875" s="313" t="str">
        <x:f>IF($A875="","",IF($C875="Entrada de efectivo",$G875,0))</x:f>
      </x:c>
      <x:c r="I875" s="313" t="str">
        <x:f>IF($A875="","",IF($C875="Salida de efectivo",$G875,0))</x:f>
      </x:c>
      <x:c r="J875" s="313" t="str">
        <x:f>IF($A875="","",CONFIGURACIÓN!$B$10+SUM($H$6:H875)-SUM($I$6:I875))</x:f>
      </x:c>
      <x:c r="K875" s="311"/>
    </x:row>
    <x:row r="876" ht="20" customHeight="1">
      <x:c r="A876" s="309"/>
      <x:c r="B876" s="310"/>
      <x:c r="C876" s="310"/>
      <x:c r="D876" s="310"/>
      <x:c r="E876" s="310"/>
      <x:c r="F876" s="311"/>
      <x:c r="G876" s="312"/>
      <x:c r="H876" s="313" t="str">
        <x:f>IF($A876="","",IF($C876="Entrada de efectivo",$G876,0))</x:f>
      </x:c>
      <x:c r="I876" s="313" t="str">
        <x:f>IF($A876="","",IF($C876="Salida de efectivo",$G876,0))</x:f>
      </x:c>
      <x:c r="J876" s="313" t="str">
        <x:f>IF($A876="","",CONFIGURACIÓN!$B$10+SUM($H$6:H876)-SUM($I$6:I876))</x:f>
      </x:c>
      <x:c r="K876" s="311"/>
    </x:row>
    <x:row r="877" ht="20" customHeight="1">
      <x:c r="A877" s="309"/>
      <x:c r="B877" s="310"/>
      <x:c r="C877" s="310"/>
      <x:c r="D877" s="310"/>
      <x:c r="E877" s="310"/>
      <x:c r="F877" s="311"/>
      <x:c r="G877" s="312"/>
      <x:c r="H877" s="313" t="str">
        <x:f>IF($A877="","",IF($C877="Entrada de efectivo",$G877,0))</x:f>
      </x:c>
      <x:c r="I877" s="313" t="str">
        <x:f>IF($A877="","",IF($C877="Salida de efectivo",$G877,0))</x:f>
      </x:c>
      <x:c r="J877" s="313" t="str">
        <x:f>IF($A877="","",CONFIGURACIÓN!$B$10+SUM($H$6:H877)-SUM($I$6:I877))</x:f>
      </x:c>
      <x:c r="K877" s="311"/>
    </x:row>
    <x:row r="878" ht="20" customHeight="1">
      <x:c r="A878" s="309"/>
      <x:c r="B878" s="310"/>
      <x:c r="C878" s="310"/>
      <x:c r="D878" s="310"/>
      <x:c r="E878" s="310"/>
      <x:c r="F878" s="311"/>
      <x:c r="G878" s="312"/>
      <x:c r="H878" s="313" t="str">
        <x:f>IF($A878="","",IF($C878="Entrada de efectivo",$G878,0))</x:f>
      </x:c>
      <x:c r="I878" s="313" t="str">
        <x:f>IF($A878="","",IF($C878="Salida de efectivo",$G878,0))</x:f>
      </x:c>
      <x:c r="J878" s="313" t="str">
        <x:f>IF($A878="","",CONFIGURACIÓN!$B$10+SUM($H$6:H878)-SUM($I$6:I878))</x:f>
      </x:c>
      <x:c r="K878" s="311"/>
    </x:row>
    <x:row r="879" ht="20" customHeight="1">
      <x:c r="A879" s="309"/>
      <x:c r="B879" s="310"/>
      <x:c r="C879" s="310"/>
      <x:c r="D879" s="310"/>
      <x:c r="E879" s="310"/>
      <x:c r="F879" s="311"/>
      <x:c r="G879" s="312"/>
      <x:c r="H879" s="313" t="str">
        <x:f>IF($A879="","",IF($C879="Entrada de efectivo",$G879,0))</x:f>
      </x:c>
      <x:c r="I879" s="313" t="str">
        <x:f>IF($A879="","",IF($C879="Salida de efectivo",$G879,0))</x:f>
      </x:c>
      <x:c r="J879" s="313" t="str">
        <x:f>IF($A879="","",CONFIGURACIÓN!$B$10+SUM($H$6:H879)-SUM($I$6:I879))</x:f>
      </x:c>
      <x:c r="K879" s="311"/>
    </x:row>
    <x:row r="880" ht="20" customHeight="1">
      <x:c r="A880" s="309"/>
      <x:c r="B880" s="310"/>
      <x:c r="C880" s="310"/>
      <x:c r="D880" s="310"/>
      <x:c r="E880" s="310"/>
      <x:c r="F880" s="311"/>
      <x:c r="G880" s="312"/>
      <x:c r="H880" s="313" t="str">
        <x:f>IF($A880="","",IF($C880="Entrada de efectivo",$G880,0))</x:f>
      </x:c>
      <x:c r="I880" s="313" t="str">
        <x:f>IF($A880="","",IF($C880="Salida de efectivo",$G880,0))</x:f>
      </x:c>
      <x:c r="J880" s="313" t="str">
        <x:f>IF($A880="","",CONFIGURACIÓN!$B$10+SUM($H$6:H880)-SUM($I$6:I880))</x:f>
      </x:c>
      <x:c r="K880" s="311"/>
    </x:row>
    <x:row r="881" ht="20" customHeight="1">
      <x:c r="A881" s="309"/>
      <x:c r="B881" s="310"/>
      <x:c r="C881" s="310"/>
      <x:c r="D881" s="310"/>
      <x:c r="E881" s="310"/>
      <x:c r="F881" s="311"/>
      <x:c r="G881" s="312"/>
      <x:c r="H881" s="313" t="str">
        <x:f>IF($A881="","",IF($C881="Entrada de efectivo",$G881,0))</x:f>
      </x:c>
      <x:c r="I881" s="313" t="str">
        <x:f>IF($A881="","",IF($C881="Salida de efectivo",$G881,0))</x:f>
      </x:c>
      <x:c r="J881" s="313" t="str">
        <x:f>IF($A881="","",CONFIGURACIÓN!$B$10+SUM($H$6:H881)-SUM($I$6:I881))</x:f>
      </x:c>
      <x:c r="K881" s="311"/>
    </x:row>
    <x:row r="882" ht="20" customHeight="1">
      <x:c r="A882" s="309"/>
      <x:c r="B882" s="310"/>
      <x:c r="C882" s="310"/>
      <x:c r="D882" s="310"/>
      <x:c r="E882" s="310"/>
      <x:c r="F882" s="311"/>
      <x:c r="G882" s="312"/>
      <x:c r="H882" s="313" t="str">
        <x:f>IF($A882="","",IF($C882="Entrada de efectivo",$G882,0))</x:f>
      </x:c>
      <x:c r="I882" s="313" t="str">
        <x:f>IF($A882="","",IF($C882="Salida de efectivo",$G882,0))</x:f>
      </x:c>
      <x:c r="J882" s="313" t="str">
        <x:f>IF($A882="","",CONFIGURACIÓN!$B$10+SUM($H$6:H882)-SUM($I$6:I882))</x:f>
      </x:c>
      <x:c r="K882" s="311"/>
    </x:row>
    <x:row r="883" ht="20" customHeight="1">
      <x:c r="A883" s="309"/>
      <x:c r="B883" s="310"/>
      <x:c r="C883" s="310"/>
      <x:c r="D883" s="310"/>
      <x:c r="E883" s="310"/>
      <x:c r="F883" s="311"/>
      <x:c r="G883" s="312"/>
      <x:c r="H883" s="313" t="str">
        <x:f>IF($A883="","",IF($C883="Entrada de efectivo",$G883,0))</x:f>
      </x:c>
      <x:c r="I883" s="313" t="str">
        <x:f>IF($A883="","",IF($C883="Salida de efectivo",$G883,0))</x:f>
      </x:c>
      <x:c r="J883" s="313" t="str">
        <x:f>IF($A883="","",CONFIGURACIÓN!$B$10+SUM($H$6:H883)-SUM($I$6:I883))</x:f>
      </x:c>
      <x:c r="K883" s="311"/>
    </x:row>
    <x:row r="884" ht="20" customHeight="1">
      <x:c r="A884" s="309"/>
      <x:c r="B884" s="310"/>
      <x:c r="C884" s="310"/>
      <x:c r="D884" s="310"/>
      <x:c r="E884" s="310"/>
      <x:c r="F884" s="311"/>
      <x:c r="G884" s="312"/>
      <x:c r="H884" s="313" t="str">
        <x:f>IF($A884="","",IF($C884="Entrada de efectivo",$G884,0))</x:f>
      </x:c>
      <x:c r="I884" s="313" t="str">
        <x:f>IF($A884="","",IF($C884="Salida de efectivo",$G884,0))</x:f>
      </x:c>
      <x:c r="J884" s="313" t="str">
        <x:f>IF($A884="","",CONFIGURACIÓN!$B$10+SUM($H$6:H884)-SUM($I$6:I884))</x:f>
      </x:c>
      <x:c r="K884" s="311"/>
    </x:row>
    <x:row r="885" ht="20" customHeight="1">
      <x:c r="A885" s="309"/>
      <x:c r="B885" s="310"/>
      <x:c r="C885" s="310"/>
      <x:c r="D885" s="310"/>
      <x:c r="E885" s="310"/>
      <x:c r="F885" s="311"/>
      <x:c r="G885" s="312"/>
      <x:c r="H885" s="313" t="str">
        <x:f>IF($A885="","",IF($C885="Entrada de efectivo",$G885,0))</x:f>
      </x:c>
      <x:c r="I885" s="313" t="str">
        <x:f>IF($A885="","",IF($C885="Salida de efectivo",$G885,0))</x:f>
      </x:c>
      <x:c r="J885" s="313" t="str">
        <x:f>IF($A885="","",CONFIGURACIÓN!$B$10+SUM($H$6:H885)-SUM($I$6:I885))</x:f>
      </x:c>
      <x:c r="K885" s="311"/>
    </x:row>
    <x:row r="886" ht="20" customHeight="1">
      <x:c r="A886" s="309"/>
      <x:c r="B886" s="310"/>
      <x:c r="C886" s="310"/>
      <x:c r="D886" s="310"/>
      <x:c r="E886" s="310"/>
      <x:c r="F886" s="311"/>
      <x:c r="G886" s="312"/>
      <x:c r="H886" s="313" t="str">
        <x:f>IF($A886="","",IF($C886="Entrada de efectivo",$G886,0))</x:f>
      </x:c>
      <x:c r="I886" s="313" t="str">
        <x:f>IF($A886="","",IF($C886="Salida de efectivo",$G886,0))</x:f>
      </x:c>
      <x:c r="J886" s="313" t="str">
        <x:f>IF($A886="","",CONFIGURACIÓN!$B$10+SUM($H$6:H886)-SUM($I$6:I886))</x:f>
      </x:c>
      <x:c r="K886" s="311"/>
    </x:row>
    <x:row r="887" ht="20" customHeight="1">
      <x:c r="A887" s="309"/>
      <x:c r="B887" s="310"/>
      <x:c r="C887" s="310"/>
      <x:c r="D887" s="310"/>
      <x:c r="E887" s="310"/>
      <x:c r="F887" s="311"/>
      <x:c r="G887" s="312"/>
      <x:c r="H887" s="313" t="str">
        <x:f>IF($A887="","",IF($C887="Entrada de efectivo",$G887,0))</x:f>
      </x:c>
      <x:c r="I887" s="313" t="str">
        <x:f>IF($A887="","",IF($C887="Salida de efectivo",$G887,0))</x:f>
      </x:c>
      <x:c r="J887" s="313" t="str">
        <x:f>IF($A887="","",CONFIGURACIÓN!$B$10+SUM($H$6:H887)-SUM($I$6:I887))</x:f>
      </x:c>
      <x:c r="K887" s="311"/>
    </x:row>
    <x:row r="888" ht="20" customHeight="1">
      <x:c r="A888" s="309"/>
      <x:c r="B888" s="310"/>
      <x:c r="C888" s="310"/>
      <x:c r="D888" s="310"/>
      <x:c r="E888" s="310"/>
      <x:c r="F888" s="311"/>
      <x:c r="G888" s="312"/>
      <x:c r="H888" s="313" t="str">
        <x:f>IF($A888="","",IF($C888="Entrada de efectivo",$G888,0))</x:f>
      </x:c>
      <x:c r="I888" s="313" t="str">
        <x:f>IF($A888="","",IF($C888="Salida de efectivo",$G888,0))</x:f>
      </x:c>
      <x:c r="J888" s="313" t="str">
        <x:f>IF($A888="","",CONFIGURACIÓN!$B$10+SUM($H$6:H888)-SUM($I$6:I888))</x:f>
      </x:c>
      <x:c r="K888" s="311"/>
    </x:row>
    <x:row r="889" ht="20" customHeight="1">
      <x:c r="A889" s="309"/>
      <x:c r="B889" s="310"/>
      <x:c r="C889" s="310"/>
      <x:c r="D889" s="310"/>
      <x:c r="E889" s="310"/>
      <x:c r="F889" s="311"/>
      <x:c r="G889" s="312"/>
      <x:c r="H889" s="313" t="str">
        <x:f>IF($A889="","",IF($C889="Entrada de efectivo",$G889,0))</x:f>
      </x:c>
      <x:c r="I889" s="313" t="str">
        <x:f>IF($A889="","",IF($C889="Salida de efectivo",$G889,0))</x:f>
      </x:c>
      <x:c r="J889" s="313" t="str">
        <x:f>IF($A889="","",CONFIGURACIÓN!$B$10+SUM($H$6:H889)-SUM($I$6:I889))</x:f>
      </x:c>
      <x:c r="K889" s="311"/>
    </x:row>
    <x:row r="890" ht="20" customHeight="1">
      <x:c r="A890" s="309"/>
      <x:c r="B890" s="310"/>
      <x:c r="C890" s="310"/>
      <x:c r="D890" s="310"/>
      <x:c r="E890" s="310"/>
      <x:c r="F890" s="311"/>
      <x:c r="G890" s="312"/>
      <x:c r="H890" s="313" t="str">
        <x:f>IF($A890="","",IF($C890="Entrada de efectivo",$G890,0))</x:f>
      </x:c>
      <x:c r="I890" s="313" t="str">
        <x:f>IF($A890="","",IF($C890="Salida de efectivo",$G890,0))</x:f>
      </x:c>
      <x:c r="J890" s="313" t="str">
        <x:f>IF($A890="","",CONFIGURACIÓN!$B$10+SUM($H$6:H890)-SUM($I$6:I890))</x:f>
      </x:c>
      <x:c r="K890" s="311"/>
    </x:row>
    <x:row r="891" ht="20" customHeight="1">
      <x:c r="A891" s="309"/>
      <x:c r="B891" s="310"/>
      <x:c r="C891" s="310"/>
      <x:c r="D891" s="310"/>
      <x:c r="E891" s="310"/>
      <x:c r="F891" s="311"/>
      <x:c r="G891" s="312"/>
      <x:c r="H891" s="313" t="str">
        <x:f>IF($A891="","",IF($C891="Entrada de efectivo",$G891,0))</x:f>
      </x:c>
      <x:c r="I891" s="313" t="str">
        <x:f>IF($A891="","",IF($C891="Salida de efectivo",$G891,0))</x:f>
      </x:c>
      <x:c r="J891" s="313" t="str">
        <x:f>IF($A891="","",CONFIGURACIÓN!$B$10+SUM($H$6:H891)-SUM($I$6:I891))</x:f>
      </x:c>
      <x:c r="K891" s="311"/>
    </x:row>
    <x:row r="892" ht="20" customHeight="1">
      <x:c r="A892" s="309"/>
      <x:c r="B892" s="310"/>
      <x:c r="C892" s="310"/>
      <x:c r="D892" s="310"/>
      <x:c r="E892" s="310"/>
      <x:c r="F892" s="311"/>
      <x:c r="G892" s="312"/>
      <x:c r="H892" s="313" t="str">
        <x:f>IF($A892="","",IF($C892="Entrada de efectivo",$G892,0))</x:f>
      </x:c>
      <x:c r="I892" s="313" t="str">
        <x:f>IF($A892="","",IF($C892="Salida de efectivo",$G892,0))</x:f>
      </x:c>
      <x:c r="J892" s="313" t="str">
        <x:f>IF($A892="","",CONFIGURACIÓN!$B$10+SUM($H$6:H892)-SUM($I$6:I892))</x:f>
      </x:c>
      <x:c r="K892" s="311"/>
    </x:row>
    <x:row r="893" ht="20" customHeight="1">
      <x:c r="A893" s="309"/>
      <x:c r="B893" s="310"/>
      <x:c r="C893" s="310"/>
      <x:c r="D893" s="310"/>
      <x:c r="E893" s="310"/>
      <x:c r="F893" s="311"/>
      <x:c r="G893" s="312"/>
      <x:c r="H893" s="313" t="str">
        <x:f>IF($A893="","",IF($C893="Entrada de efectivo",$G893,0))</x:f>
      </x:c>
      <x:c r="I893" s="313" t="str">
        <x:f>IF($A893="","",IF($C893="Salida de efectivo",$G893,0))</x:f>
      </x:c>
      <x:c r="J893" s="313" t="str">
        <x:f>IF($A893="","",CONFIGURACIÓN!$B$10+SUM($H$6:H893)-SUM($I$6:I893))</x:f>
      </x:c>
      <x:c r="K893" s="311"/>
    </x:row>
    <x:row r="894" ht="20" customHeight="1">
      <x:c r="A894" s="309"/>
      <x:c r="B894" s="310"/>
      <x:c r="C894" s="310"/>
      <x:c r="D894" s="310"/>
      <x:c r="E894" s="310"/>
      <x:c r="F894" s="311"/>
      <x:c r="G894" s="312"/>
      <x:c r="H894" s="313" t="str">
        <x:f>IF($A894="","",IF($C894="Entrada de efectivo",$G894,0))</x:f>
      </x:c>
      <x:c r="I894" s="313" t="str">
        <x:f>IF($A894="","",IF($C894="Salida de efectivo",$G894,0))</x:f>
      </x:c>
      <x:c r="J894" s="313" t="str">
        <x:f>IF($A894="","",CONFIGURACIÓN!$B$10+SUM($H$6:H894)-SUM($I$6:I894))</x:f>
      </x:c>
      <x:c r="K894" s="311"/>
    </x:row>
    <x:row r="895" ht="20" customHeight="1">
      <x:c r="A895" s="309"/>
      <x:c r="B895" s="310"/>
      <x:c r="C895" s="310"/>
      <x:c r="D895" s="310"/>
      <x:c r="E895" s="310"/>
      <x:c r="F895" s="311"/>
      <x:c r="G895" s="312"/>
      <x:c r="H895" s="313" t="str">
        <x:f>IF($A895="","",IF($C895="Entrada de efectivo",$G895,0))</x:f>
      </x:c>
      <x:c r="I895" s="313" t="str">
        <x:f>IF($A895="","",IF($C895="Salida de efectivo",$G895,0))</x:f>
      </x:c>
      <x:c r="J895" s="313" t="str">
        <x:f>IF($A895="","",CONFIGURACIÓN!$B$10+SUM($H$6:H895)-SUM($I$6:I895))</x:f>
      </x:c>
      <x:c r="K895" s="311"/>
    </x:row>
    <x:row r="896" ht="20" customHeight="1">
      <x:c r="A896" s="309"/>
      <x:c r="B896" s="310"/>
      <x:c r="C896" s="310"/>
      <x:c r="D896" s="310"/>
      <x:c r="E896" s="310"/>
      <x:c r="F896" s="311"/>
      <x:c r="G896" s="312"/>
      <x:c r="H896" s="313" t="str">
        <x:f>IF($A896="","",IF($C896="Entrada de efectivo",$G896,0))</x:f>
      </x:c>
      <x:c r="I896" s="313" t="str">
        <x:f>IF($A896="","",IF($C896="Salida de efectivo",$G896,0))</x:f>
      </x:c>
      <x:c r="J896" s="313" t="str">
        <x:f>IF($A896="","",CONFIGURACIÓN!$B$10+SUM($H$6:H896)-SUM($I$6:I896))</x:f>
      </x:c>
      <x:c r="K896" s="311"/>
    </x:row>
    <x:row r="897" ht="20" customHeight="1">
      <x:c r="A897" s="309"/>
      <x:c r="B897" s="310"/>
      <x:c r="C897" s="310"/>
      <x:c r="D897" s="310"/>
      <x:c r="E897" s="310"/>
      <x:c r="F897" s="311"/>
      <x:c r="G897" s="312"/>
      <x:c r="H897" s="313" t="str">
        <x:f>IF($A897="","",IF($C897="Entrada de efectivo",$G897,0))</x:f>
      </x:c>
      <x:c r="I897" s="313" t="str">
        <x:f>IF($A897="","",IF($C897="Salida de efectivo",$G897,0))</x:f>
      </x:c>
      <x:c r="J897" s="313" t="str">
        <x:f>IF($A897="","",CONFIGURACIÓN!$B$10+SUM($H$6:H897)-SUM($I$6:I897))</x:f>
      </x:c>
      <x:c r="K897" s="311"/>
    </x:row>
    <x:row r="898" ht="20" customHeight="1">
      <x:c r="A898" s="309"/>
      <x:c r="B898" s="310"/>
      <x:c r="C898" s="310"/>
      <x:c r="D898" s="310"/>
      <x:c r="E898" s="310"/>
      <x:c r="F898" s="311"/>
      <x:c r="G898" s="312"/>
      <x:c r="H898" s="313" t="str">
        <x:f>IF($A898="","",IF($C898="Entrada de efectivo",$G898,0))</x:f>
      </x:c>
      <x:c r="I898" s="313" t="str">
        <x:f>IF($A898="","",IF($C898="Salida de efectivo",$G898,0))</x:f>
      </x:c>
      <x:c r="J898" s="313" t="str">
        <x:f>IF($A898="","",CONFIGURACIÓN!$B$10+SUM($H$6:H898)-SUM($I$6:I898))</x:f>
      </x:c>
      <x:c r="K898" s="311"/>
    </x:row>
    <x:row r="899" ht="20" customHeight="1">
      <x:c r="A899" s="309"/>
      <x:c r="B899" s="310"/>
      <x:c r="C899" s="310"/>
      <x:c r="D899" s="310"/>
      <x:c r="E899" s="310"/>
      <x:c r="F899" s="311"/>
      <x:c r="G899" s="312"/>
      <x:c r="H899" s="313" t="str">
        <x:f>IF($A899="","",IF($C899="Entrada de efectivo",$G899,0))</x:f>
      </x:c>
      <x:c r="I899" s="313" t="str">
        <x:f>IF($A899="","",IF($C899="Salida de efectivo",$G899,0))</x:f>
      </x:c>
      <x:c r="J899" s="313" t="str">
        <x:f>IF($A899="","",CONFIGURACIÓN!$B$10+SUM($H$6:H899)-SUM($I$6:I899))</x:f>
      </x:c>
      <x:c r="K899" s="311"/>
    </x:row>
    <x:row r="900" ht="20" customHeight="1">
      <x:c r="A900" s="309"/>
      <x:c r="B900" s="310"/>
      <x:c r="C900" s="310"/>
      <x:c r="D900" s="310"/>
      <x:c r="E900" s="310"/>
      <x:c r="F900" s="311"/>
      <x:c r="G900" s="312"/>
      <x:c r="H900" s="313" t="str">
        <x:f>IF($A900="","",IF($C900="Entrada de efectivo",$G900,0))</x:f>
      </x:c>
      <x:c r="I900" s="313" t="str">
        <x:f>IF($A900="","",IF($C900="Salida de efectivo",$G900,0))</x:f>
      </x:c>
      <x:c r="J900" s="313" t="str">
        <x:f>IF($A900="","",CONFIGURACIÓN!$B$10+SUM($H$6:H900)-SUM($I$6:I900))</x:f>
      </x:c>
      <x:c r="K900" s="311"/>
    </x:row>
    <x:row r="901" ht="20" customHeight="1">
      <x:c r="A901" s="309"/>
      <x:c r="B901" s="310"/>
      <x:c r="C901" s="310"/>
      <x:c r="D901" s="310"/>
      <x:c r="E901" s="310"/>
      <x:c r="F901" s="311"/>
      <x:c r="G901" s="312"/>
      <x:c r="H901" s="313" t="str">
        <x:f>IF($A901="","",IF($C901="Entrada de efectivo",$G901,0))</x:f>
      </x:c>
      <x:c r="I901" s="313" t="str">
        <x:f>IF($A901="","",IF($C901="Salida de efectivo",$G901,0))</x:f>
      </x:c>
      <x:c r="J901" s="313" t="str">
        <x:f>IF($A901="","",CONFIGURACIÓN!$B$10+SUM($H$6:H901)-SUM($I$6:I901))</x:f>
      </x:c>
      <x:c r="K901" s="311"/>
    </x:row>
    <x:row r="902" ht="20" customHeight="1">
      <x:c r="A902" s="309"/>
      <x:c r="B902" s="310"/>
      <x:c r="C902" s="310"/>
      <x:c r="D902" s="310"/>
      <x:c r="E902" s="310"/>
      <x:c r="F902" s="311"/>
      <x:c r="G902" s="312"/>
      <x:c r="H902" s="313" t="str">
        <x:f>IF($A902="","",IF($C902="Entrada de efectivo",$G902,0))</x:f>
      </x:c>
      <x:c r="I902" s="313" t="str">
        <x:f>IF($A902="","",IF($C902="Salida de efectivo",$G902,0))</x:f>
      </x:c>
      <x:c r="J902" s="313" t="str">
        <x:f>IF($A902="","",CONFIGURACIÓN!$B$10+SUM($H$6:H902)-SUM($I$6:I902))</x:f>
      </x:c>
      <x:c r="K902" s="311"/>
    </x:row>
    <x:row r="903" ht="20" customHeight="1">
      <x:c r="A903" s="309"/>
      <x:c r="B903" s="310"/>
      <x:c r="C903" s="310"/>
      <x:c r="D903" s="310"/>
      <x:c r="E903" s="310"/>
      <x:c r="F903" s="311"/>
      <x:c r="G903" s="312"/>
      <x:c r="H903" s="313" t="str">
        <x:f>IF($A903="","",IF($C903="Entrada de efectivo",$G903,0))</x:f>
      </x:c>
      <x:c r="I903" s="313" t="str">
        <x:f>IF($A903="","",IF($C903="Salida de efectivo",$G903,0))</x:f>
      </x:c>
      <x:c r="J903" s="313" t="str">
        <x:f>IF($A903="","",CONFIGURACIÓN!$B$10+SUM($H$6:H903)-SUM($I$6:I903))</x:f>
      </x:c>
      <x:c r="K903" s="311"/>
    </x:row>
    <x:row r="904" ht="20" customHeight="1">
      <x:c r="A904" s="309"/>
      <x:c r="B904" s="310"/>
      <x:c r="C904" s="310"/>
      <x:c r="D904" s="310"/>
      <x:c r="E904" s="310"/>
      <x:c r="F904" s="311"/>
      <x:c r="G904" s="312"/>
      <x:c r="H904" s="313" t="str">
        <x:f>IF($A904="","",IF($C904="Entrada de efectivo",$G904,0))</x:f>
      </x:c>
      <x:c r="I904" s="313" t="str">
        <x:f>IF($A904="","",IF($C904="Salida de efectivo",$G904,0))</x:f>
      </x:c>
      <x:c r="J904" s="313" t="str">
        <x:f>IF($A904="","",CONFIGURACIÓN!$B$10+SUM($H$6:H904)-SUM($I$6:I904))</x:f>
      </x:c>
      <x:c r="K904" s="311"/>
    </x:row>
    <x:row r="905" ht="20" customHeight="1">
      <x:c r="A905" s="309"/>
      <x:c r="B905" s="310"/>
      <x:c r="C905" s="310"/>
      <x:c r="D905" s="310"/>
      <x:c r="E905" s="310"/>
      <x:c r="F905" s="311"/>
      <x:c r="G905" s="312"/>
      <x:c r="H905" s="313" t="str">
        <x:f>IF($A905="","",IF($C905="Entrada de efectivo",$G905,0))</x:f>
      </x:c>
      <x:c r="I905" s="313" t="str">
        <x:f>IF($A905="","",IF($C905="Salida de efectivo",$G905,0))</x:f>
      </x:c>
      <x:c r="J905" s="313" t="str">
        <x:f>IF($A905="","",CONFIGURACIÓN!$B$10+SUM($H$6:H905)-SUM($I$6:I905))</x:f>
      </x:c>
      <x:c r="K905" s="311"/>
    </x:row>
    <x:row r="906" ht="20" customHeight="1">
      <x:c r="A906" s="309"/>
      <x:c r="B906" s="310"/>
      <x:c r="C906" s="310"/>
      <x:c r="D906" s="310"/>
      <x:c r="E906" s="310"/>
      <x:c r="F906" s="311"/>
      <x:c r="G906" s="312"/>
      <x:c r="H906" s="313" t="str">
        <x:f>IF($A906="","",IF($C906="Entrada de efectivo",$G906,0))</x:f>
      </x:c>
      <x:c r="I906" s="313" t="str">
        <x:f>IF($A906="","",IF($C906="Salida de efectivo",$G906,0))</x:f>
      </x:c>
      <x:c r="J906" s="313" t="str">
        <x:f>IF($A906="","",CONFIGURACIÓN!$B$10+SUM($H$6:H906)-SUM($I$6:I906))</x:f>
      </x:c>
      <x:c r="K906" s="311"/>
    </x:row>
    <x:row r="907" ht="20" customHeight="1">
      <x:c r="A907" s="309"/>
      <x:c r="B907" s="310"/>
      <x:c r="C907" s="310"/>
      <x:c r="D907" s="310"/>
      <x:c r="E907" s="310"/>
      <x:c r="F907" s="311"/>
      <x:c r="G907" s="312"/>
      <x:c r="H907" s="313" t="str">
        <x:f>IF($A907="","",IF($C907="Entrada de efectivo",$G907,0))</x:f>
      </x:c>
      <x:c r="I907" s="313" t="str">
        <x:f>IF($A907="","",IF($C907="Salida de efectivo",$G907,0))</x:f>
      </x:c>
      <x:c r="J907" s="313" t="str">
        <x:f>IF($A907="","",CONFIGURACIÓN!$B$10+SUM($H$6:H907)-SUM($I$6:I907))</x:f>
      </x:c>
      <x:c r="K907" s="311"/>
    </x:row>
    <x:row r="908" ht="20" customHeight="1">
      <x:c r="A908" s="309"/>
      <x:c r="B908" s="310"/>
      <x:c r="C908" s="310"/>
      <x:c r="D908" s="310"/>
      <x:c r="E908" s="310"/>
      <x:c r="F908" s="311"/>
      <x:c r="G908" s="312"/>
      <x:c r="H908" s="313" t="str">
        <x:f>IF($A908="","",IF($C908="Entrada de efectivo",$G908,0))</x:f>
      </x:c>
      <x:c r="I908" s="313" t="str">
        <x:f>IF($A908="","",IF($C908="Salida de efectivo",$G908,0))</x:f>
      </x:c>
      <x:c r="J908" s="313" t="str">
        <x:f>IF($A908="","",CONFIGURACIÓN!$B$10+SUM($H$6:H908)-SUM($I$6:I908))</x:f>
      </x:c>
      <x:c r="K908" s="311"/>
    </x:row>
    <x:row r="909" ht="20" customHeight="1">
      <x:c r="A909" s="309"/>
      <x:c r="B909" s="310"/>
      <x:c r="C909" s="310"/>
      <x:c r="D909" s="310"/>
      <x:c r="E909" s="310"/>
      <x:c r="F909" s="311"/>
      <x:c r="G909" s="312"/>
      <x:c r="H909" s="313" t="str">
        <x:f>IF($A909="","",IF($C909="Entrada de efectivo",$G909,0))</x:f>
      </x:c>
      <x:c r="I909" s="313" t="str">
        <x:f>IF($A909="","",IF($C909="Salida de efectivo",$G909,0))</x:f>
      </x:c>
      <x:c r="J909" s="313" t="str">
        <x:f>IF($A909="","",CONFIGURACIÓN!$B$10+SUM($H$6:H909)-SUM($I$6:I909))</x:f>
      </x:c>
      <x:c r="K909" s="311"/>
    </x:row>
    <x:row r="910" ht="20" customHeight="1">
      <x:c r="A910" s="309"/>
      <x:c r="B910" s="310"/>
      <x:c r="C910" s="310"/>
      <x:c r="D910" s="310"/>
      <x:c r="E910" s="310"/>
      <x:c r="F910" s="311"/>
      <x:c r="G910" s="312"/>
      <x:c r="H910" s="313" t="str">
        <x:f>IF($A910="","",IF($C910="Entrada de efectivo",$G910,0))</x:f>
      </x:c>
      <x:c r="I910" s="313" t="str">
        <x:f>IF($A910="","",IF($C910="Salida de efectivo",$G910,0))</x:f>
      </x:c>
      <x:c r="J910" s="313" t="str">
        <x:f>IF($A910="","",CONFIGURACIÓN!$B$10+SUM($H$6:H910)-SUM($I$6:I910))</x:f>
      </x:c>
      <x:c r="K910" s="311"/>
    </x:row>
    <x:row r="911" ht="20" customHeight="1">
      <x:c r="A911" s="309"/>
      <x:c r="B911" s="310"/>
      <x:c r="C911" s="310"/>
      <x:c r="D911" s="310"/>
      <x:c r="E911" s="310"/>
      <x:c r="F911" s="311"/>
      <x:c r="G911" s="312"/>
      <x:c r="H911" s="313" t="str">
        <x:f>IF($A911="","",IF($C911="Entrada de efectivo",$G911,0))</x:f>
      </x:c>
      <x:c r="I911" s="313" t="str">
        <x:f>IF($A911="","",IF($C911="Salida de efectivo",$G911,0))</x:f>
      </x:c>
      <x:c r="J911" s="313" t="str">
        <x:f>IF($A911="","",CONFIGURACIÓN!$B$10+SUM($H$6:H911)-SUM($I$6:I911))</x:f>
      </x:c>
      <x:c r="K911" s="311"/>
    </x:row>
    <x:row r="912" ht="20" customHeight="1">
      <x:c r="A912" s="309"/>
      <x:c r="B912" s="310"/>
      <x:c r="C912" s="310"/>
      <x:c r="D912" s="310"/>
      <x:c r="E912" s="310"/>
      <x:c r="F912" s="311"/>
      <x:c r="G912" s="312"/>
      <x:c r="H912" s="313" t="str">
        <x:f>IF($A912="","",IF($C912="Entrada de efectivo",$G912,0))</x:f>
      </x:c>
      <x:c r="I912" s="313" t="str">
        <x:f>IF($A912="","",IF($C912="Salida de efectivo",$G912,0))</x:f>
      </x:c>
      <x:c r="J912" s="313" t="str">
        <x:f>IF($A912="","",CONFIGURACIÓN!$B$10+SUM($H$6:H912)-SUM($I$6:I912))</x:f>
      </x:c>
      <x:c r="K912" s="311"/>
    </x:row>
    <x:row r="913" ht="20" customHeight="1">
      <x:c r="A913" s="309"/>
      <x:c r="B913" s="310"/>
      <x:c r="C913" s="310"/>
      <x:c r="D913" s="310"/>
      <x:c r="E913" s="310"/>
      <x:c r="F913" s="311"/>
      <x:c r="G913" s="312"/>
      <x:c r="H913" s="313" t="str">
        <x:f>IF($A913="","",IF($C913="Entrada de efectivo",$G913,0))</x:f>
      </x:c>
      <x:c r="I913" s="313" t="str">
        <x:f>IF($A913="","",IF($C913="Salida de efectivo",$G913,0))</x:f>
      </x:c>
      <x:c r="J913" s="313" t="str">
        <x:f>IF($A913="","",CONFIGURACIÓN!$B$10+SUM($H$6:H913)-SUM($I$6:I913))</x:f>
      </x:c>
      <x:c r="K913" s="311"/>
    </x:row>
    <x:row r="914" ht="20" customHeight="1">
      <x:c r="A914" s="309"/>
      <x:c r="B914" s="310"/>
      <x:c r="C914" s="310"/>
      <x:c r="D914" s="310"/>
      <x:c r="E914" s="310"/>
      <x:c r="F914" s="311"/>
      <x:c r="G914" s="312"/>
      <x:c r="H914" s="313" t="str">
        <x:f>IF($A914="","",IF($C914="Entrada de efectivo",$G914,0))</x:f>
      </x:c>
      <x:c r="I914" s="313" t="str">
        <x:f>IF($A914="","",IF($C914="Salida de efectivo",$G914,0))</x:f>
      </x:c>
      <x:c r="J914" s="313" t="str">
        <x:f>IF($A914="","",CONFIGURACIÓN!$B$10+SUM($H$6:H914)-SUM($I$6:I914))</x:f>
      </x:c>
      <x:c r="K914" s="311"/>
    </x:row>
    <x:row r="915" ht="20" customHeight="1">
      <x:c r="A915" s="309"/>
      <x:c r="B915" s="310"/>
      <x:c r="C915" s="310"/>
      <x:c r="D915" s="310"/>
      <x:c r="E915" s="310"/>
      <x:c r="F915" s="311"/>
      <x:c r="G915" s="312"/>
      <x:c r="H915" s="313" t="str">
        <x:f>IF($A915="","",IF($C915="Entrada de efectivo",$G915,0))</x:f>
      </x:c>
      <x:c r="I915" s="313" t="str">
        <x:f>IF($A915="","",IF($C915="Salida de efectivo",$G915,0))</x:f>
      </x:c>
      <x:c r="J915" s="313" t="str">
        <x:f>IF($A915="","",CONFIGURACIÓN!$B$10+SUM($H$6:H915)-SUM($I$6:I915))</x:f>
      </x:c>
      <x:c r="K915" s="311"/>
    </x:row>
    <x:row r="916" ht="20" customHeight="1">
      <x:c r="A916" s="309"/>
      <x:c r="B916" s="310"/>
      <x:c r="C916" s="310"/>
      <x:c r="D916" s="310"/>
      <x:c r="E916" s="310"/>
      <x:c r="F916" s="311"/>
      <x:c r="G916" s="312"/>
      <x:c r="H916" s="313" t="str">
        <x:f>IF($A916="","",IF($C916="Entrada de efectivo",$G916,0))</x:f>
      </x:c>
      <x:c r="I916" s="313" t="str">
        <x:f>IF($A916="","",IF($C916="Salida de efectivo",$G916,0))</x:f>
      </x:c>
      <x:c r="J916" s="313" t="str">
        <x:f>IF($A916="","",CONFIGURACIÓN!$B$10+SUM($H$6:H916)-SUM($I$6:I916))</x:f>
      </x:c>
      <x:c r="K916" s="311"/>
    </x:row>
    <x:row r="917" ht="20" customHeight="1">
      <x:c r="A917" s="309"/>
      <x:c r="B917" s="310"/>
      <x:c r="C917" s="310"/>
      <x:c r="D917" s="310"/>
      <x:c r="E917" s="310"/>
      <x:c r="F917" s="311"/>
      <x:c r="G917" s="312"/>
      <x:c r="H917" s="313" t="str">
        <x:f>IF($A917="","",IF($C917="Entrada de efectivo",$G917,0))</x:f>
      </x:c>
      <x:c r="I917" s="313" t="str">
        <x:f>IF($A917="","",IF($C917="Salida de efectivo",$G917,0))</x:f>
      </x:c>
      <x:c r="J917" s="313" t="str">
        <x:f>IF($A917="","",CONFIGURACIÓN!$B$10+SUM($H$6:H917)-SUM($I$6:I917))</x:f>
      </x:c>
      <x:c r="K917" s="311"/>
    </x:row>
    <x:row r="918" ht="20" customHeight="1">
      <x:c r="A918" s="309"/>
      <x:c r="B918" s="310"/>
      <x:c r="C918" s="310"/>
      <x:c r="D918" s="310"/>
      <x:c r="E918" s="310"/>
      <x:c r="F918" s="311"/>
      <x:c r="G918" s="312"/>
      <x:c r="H918" s="313" t="str">
        <x:f>IF($A918="","",IF($C918="Entrada de efectivo",$G918,0))</x:f>
      </x:c>
      <x:c r="I918" s="313" t="str">
        <x:f>IF($A918="","",IF($C918="Salida de efectivo",$G918,0))</x:f>
      </x:c>
      <x:c r="J918" s="313" t="str">
        <x:f>IF($A918="","",CONFIGURACIÓN!$B$10+SUM($H$6:H918)-SUM($I$6:I918))</x:f>
      </x:c>
      <x:c r="K918" s="311"/>
    </x:row>
    <x:row r="919" ht="20" customHeight="1">
      <x:c r="A919" s="309"/>
      <x:c r="B919" s="310"/>
      <x:c r="C919" s="310"/>
      <x:c r="D919" s="310"/>
      <x:c r="E919" s="310"/>
      <x:c r="F919" s="311"/>
      <x:c r="G919" s="312"/>
      <x:c r="H919" s="313" t="str">
        <x:f>IF($A919="","",IF($C919="Entrada de efectivo",$G919,0))</x:f>
      </x:c>
      <x:c r="I919" s="313" t="str">
        <x:f>IF($A919="","",IF($C919="Salida de efectivo",$G919,0))</x:f>
      </x:c>
      <x:c r="J919" s="313" t="str">
        <x:f>IF($A919="","",CONFIGURACIÓN!$B$10+SUM($H$6:H919)-SUM($I$6:I919))</x:f>
      </x:c>
      <x:c r="K919" s="311"/>
    </x:row>
    <x:row r="920" ht="20" customHeight="1">
      <x:c r="A920" s="309"/>
      <x:c r="B920" s="310"/>
      <x:c r="C920" s="310"/>
      <x:c r="D920" s="310"/>
      <x:c r="E920" s="310"/>
      <x:c r="F920" s="311"/>
      <x:c r="G920" s="312"/>
      <x:c r="H920" s="313" t="str">
        <x:f>IF($A920="","",IF($C920="Entrada de efectivo",$G920,0))</x:f>
      </x:c>
      <x:c r="I920" s="313" t="str">
        <x:f>IF($A920="","",IF($C920="Salida de efectivo",$G920,0))</x:f>
      </x:c>
      <x:c r="J920" s="313" t="str">
        <x:f>IF($A920="","",CONFIGURACIÓN!$B$10+SUM($H$6:H920)-SUM($I$6:I920))</x:f>
      </x:c>
      <x:c r="K920" s="311"/>
    </x:row>
    <x:row r="921" ht="20" customHeight="1">
      <x:c r="A921" s="309"/>
      <x:c r="B921" s="310"/>
      <x:c r="C921" s="310"/>
      <x:c r="D921" s="310"/>
      <x:c r="E921" s="310"/>
      <x:c r="F921" s="311"/>
      <x:c r="G921" s="312"/>
      <x:c r="H921" s="313" t="str">
        <x:f>IF($A921="","",IF($C921="Entrada de efectivo",$G921,0))</x:f>
      </x:c>
      <x:c r="I921" s="313" t="str">
        <x:f>IF($A921="","",IF($C921="Salida de efectivo",$G921,0))</x:f>
      </x:c>
      <x:c r="J921" s="313" t="str">
        <x:f>IF($A921="","",CONFIGURACIÓN!$B$10+SUM($H$6:H921)-SUM($I$6:I921))</x:f>
      </x:c>
      <x:c r="K921" s="311"/>
    </x:row>
    <x:row r="922" ht="20" customHeight="1">
      <x:c r="A922" s="309"/>
      <x:c r="B922" s="310"/>
      <x:c r="C922" s="310"/>
      <x:c r="D922" s="310"/>
      <x:c r="E922" s="310"/>
      <x:c r="F922" s="311"/>
      <x:c r="G922" s="312"/>
      <x:c r="H922" s="313" t="str">
        <x:f>IF($A922="","",IF($C922="Entrada de efectivo",$G922,0))</x:f>
      </x:c>
      <x:c r="I922" s="313" t="str">
        <x:f>IF($A922="","",IF($C922="Salida de efectivo",$G922,0))</x:f>
      </x:c>
      <x:c r="J922" s="313" t="str">
        <x:f>IF($A922="","",CONFIGURACIÓN!$B$10+SUM($H$6:H922)-SUM($I$6:I922))</x:f>
      </x:c>
      <x:c r="K922" s="311"/>
    </x:row>
    <x:row r="923" ht="20" customHeight="1">
      <x:c r="A923" s="309"/>
      <x:c r="B923" s="310"/>
      <x:c r="C923" s="310"/>
      <x:c r="D923" s="310"/>
      <x:c r="E923" s="310"/>
      <x:c r="F923" s="311"/>
      <x:c r="G923" s="312"/>
      <x:c r="H923" s="313" t="str">
        <x:f>IF($A923="","",IF($C923="Entrada de efectivo",$G923,0))</x:f>
      </x:c>
      <x:c r="I923" s="313" t="str">
        <x:f>IF($A923="","",IF($C923="Salida de efectivo",$G923,0))</x:f>
      </x:c>
      <x:c r="J923" s="313" t="str">
        <x:f>IF($A923="","",CONFIGURACIÓN!$B$10+SUM($H$6:H923)-SUM($I$6:I923))</x:f>
      </x:c>
      <x:c r="K923" s="311"/>
    </x:row>
    <x:row r="924" ht="20" customHeight="1">
      <x:c r="A924" s="309"/>
      <x:c r="B924" s="310"/>
      <x:c r="C924" s="310"/>
      <x:c r="D924" s="310"/>
      <x:c r="E924" s="310"/>
      <x:c r="F924" s="311"/>
      <x:c r="G924" s="312"/>
      <x:c r="H924" s="313" t="str">
        <x:f>IF($A924="","",IF($C924="Entrada de efectivo",$G924,0))</x:f>
      </x:c>
      <x:c r="I924" s="313" t="str">
        <x:f>IF($A924="","",IF($C924="Salida de efectivo",$G924,0))</x:f>
      </x:c>
      <x:c r="J924" s="313" t="str">
        <x:f>IF($A924="","",CONFIGURACIÓN!$B$10+SUM($H$6:H924)-SUM($I$6:I924))</x:f>
      </x:c>
      <x:c r="K924" s="311"/>
    </x:row>
    <x:row r="925" ht="20" customHeight="1">
      <x:c r="A925" s="309"/>
      <x:c r="B925" s="310"/>
      <x:c r="C925" s="310"/>
      <x:c r="D925" s="310"/>
      <x:c r="E925" s="310"/>
      <x:c r="F925" s="311"/>
      <x:c r="G925" s="312"/>
      <x:c r="H925" s="313" t="str">
        <x:f>IF($A925="","",IF($C925="Entrada de efectivo",$G925,0))</x:f>
      </x:c>
      <x:c r="I925" s="313" t="str">
        <x:f>IF($A925="","",IF($C925="Salida de efectivo",$G925,0))</x:f>
      </x:c>
      <x:c r="J925" s="313" t="str">
        <x:f>IF($A925="","",CONFIGURACIÓN!$B$10+SUM($H$6:H925)-SUM($I$6:I925))</x:f>
      </x:c>
      <x:c r="K925" s="311"/>
    </x:row>
    <x:row r="926" ht="20" customHeight="1">
      <x:c r="A926" s="309"/>
      <x:c r="B926" s="310"/>
      <x:c r="C926" s="310"/>
      <x:c r="D926" s="310"/>
      <x:c r="E926" s="310"/>
      <x:c r="F926" s="311"/>
      <x:c r="G926" s="312"/>
      <x:c r="H926" s="313" t="str">
        <x:f>IF($A926="","",IF($C926="Entrada de efectivo",$G926,0))</x:f>
      </x:c>
      <x:c r="I926" s="313" t="str">
        <x:f>IF($A926="","",IF($C926="Salida de efectivo",$G926,0))</x:f>
      </x:c>
      <x:c r="J926" s="313" t="str">
        <x:f>IF($A926="","",CONFIGURACIÓN!$B$10+SUM($H$6:H926)-SUM($I$6:I926))</x:f>
      </x:c>
      <x:c r="K926" s="311"/>
    </x:row>
    <x:row r="927" ht="20" customHeight="1">
      <x:c r="A927" s="309"/>
      <x:c r="B927" s="310"/>
      <x:c r="C927" s="310"/>
      <x:c r="D927" s="310"/>
      <x:c r="E927" s="310"/>
      <x:c r="F927" s="311"/>
      <x:c r="G927" s="312"/>
      <x:c r="H927" s="313" t="str">
        <x:f>IF($A927="","",IF($C927="Entrada de efectivo",$G927,0))</x:f>
      </x:c>
      <x:c r="I927" s="313" t="str">
        <x:f>IF($A927="","",IF($C927="Salida de efectivo",$G927,0))</x:f>
      </x:c>
      <x:c r="J927" s="313" t="str">
        <x:f>IF($A927="","",CONFIGURACIÓN!$B$10+SUM($H$6:H927)-SUM($I$6:I927))</x:f>
      </x:c>
      <x:c r="K927" s="311"/>
    </x:row>
    <x:row r="928" ht="20" customHeight="1">
      <x:c r="A928" s="309"/>
      <x:c r="B928" s="310"/>
      <x:c r="C928" s="310"/>
      <x:c r="D928" s="310"/>
      <x:c r="E928" s="310"/>
      <x:c r="F928" s="311"/>
      <x:c r="G928" s="312"/>
      <x:c r="H928" s="313" t="str">
        <x:f>IF($A928="","",IF($C928="Entrada de efectivo",$G928,0))</x:f>
      </x:c>
      <x:c r="I928" s="313" t="str">
        <x:f>IF($A928="","",IF($C928="Salida de efectivo",$G928,0))</x:f>
      </x:c>
      <x:c r="J928" s="313" t="str">
        <x:f>IF($A928="","",CONFIGURACIÓN!$B$10+SUM($H$6:H928)-SUM($I$6:I928))</x:f>
      </x:c>
      <x:c r="K928" s="311"/>
    </x:row>
    <x:row r="929" ht="20" customHeight="1">
      <x:c r="A929" s="309"/>
      <x:c r="B929" s="310"/>
      <x:c r="C929" s="310"/>
      <x:c r="D929" s="310"/>
      <x:c r="E929" s="310"/>
      <x:c r="F929" s="311"/>
      <x:c r="G929" s="312"/>
      <x:c r="H929" s="313" t="str">
        <x:f>IF($A929="","",IF($C929="Entrada de efectivo",$G929,0))</x:f>
      </x:c>
      <x:c r="I929" s="313" t="str">
        <x:f>IF($A929="","",IF($C929="Salida de efectivo",$G929,0))</x:f>
      </x:c>
      <x:c r="J929" s="313" t="str">
        <x:f>IF($A929="","",CONFIGURACIÓN!$B$10+SUM($H$6:H929)-SUM($I$6:I929))</x:f>
      </x:c>
      <x:c r="K929" s="311"/>
    </x:row>
    <x:row r="930" ht="20" customHeight="1">
      <x:c r="A930" s="309"/>
      <x:c r="B930" s="310"/>
      <x:c r="C930" s="310"/>
      <x:c r="D930" s="310"/>
      <x:c r="E930" s="310"/>
      <x:c r="F930" s="311"/>
      <x:c r="G930" s="312"/>
      <x:c r="H930" s="313" t="str">
        <x:f>IF($A930="","",IF($C930="Entrada de efectivo",$G930,0))</x:f>
      </x:c>
      <x:c r="I930" s="313" t="str">
        <x:f>IF($A930="","",IF($C930="Salida de efectivo",$G930,0))</x:f>
      </x:c>
      <x:c r="J930" s="313" t="str">
        <x:f>IF($A930="","",CONFIGURACIÓN!$B$10+SUM($H$6:H930)-SUM($I$6:I930))</x:f>
      </x:c>
      <x:c r="K930" s="311"/>
    </x:row>
    <x:row r="931" ht="20" customHeight="1">
      <x:c r="A931" s="309"/>
      <x:c r="B931" s="310"/>
      <x:c r="C931" s="310"/>
      <x:c r="D931" s="310"/>
      <x:c r="E931" s="310"/>
      <x:c r="F931" s="311"/>
      <x:c r="G931" s="312"/>
      <x:c r="H931" s="313" t="str">
        <x:f>IF($A931="","",IF($C931="Entrada de efectivo",$G931,0))</x:f>
      </x:c>
      <x:c r="I931" s="313" t="str">
        <x:f>IF($A931="","",IF($C931="Salida de efectivo",$G931,0))</x:f>
      </x:c>
      <x:c r="J931" s="313" t="str">
        <x:f>IF($A931="","",CONFIGURACIÓN!$B$10+SUM($H$6:H931)-SUM($I$6:I931))</x:f>
      </x:c>
      <x:c r="K931" s="311"/>
    </x:row>
    <x:row r="932" ht="20" customHeight="1">
      <x:c r="A932" s="309"/>
      <x:c r="B932" s="310"/>
      <x:c r="C932" s="310"/>
      <x:c r="D932" s="310"/>
      <x:c r="E932" s="310"/>
      <x:c r="F932" s="311"/>
      <x:c r="G932" s="312"/>
      <x:c r="H932" s="313" t="str">
        <x:f>IF($A932="","",IF($C932="Entrada de efectivo",$G932,0))</x:f>
      </x:c>
      <x:c r="I932" s="313" t="str">
        <x:f>IF($A932="","",IF($C932="Salida de efectivo",$G932,0))</x:f>
      </x:c>
      <x:c r="J932" s="313" t="str">
        <x:f>IF($A932="","",CONFIGURACIÓN!$B$10+SUM($H$6:H932)-SUM($I$6:I932))</x:f>
      </x:c>
      <x:c r="K932" s="311"/>
    </x:row>
    <x:row r="933" ht="20" customHeight="1">
      <x:c r="A933" s="309"/>
      <x:c r="B933" s="310"/>
      <x:c r="C933" s="310"/>
      <x:c r="D933" s="310"/>
      <x:c r="E933" s="310"/>
      <x:c r="F933" s="311"/>
      <x:c r="G933" s="312"/>
      <x:c r="H933" s="313" t="str">
        <x:f>IF($A933="","",IF($C933="Entrada de efectivo",$G933,0))</x:f>
      </x:c>
      <x:c r="I933" s="313" t="str">
        <x:f>IF($A933="","",IF($C933="Salida de efectivo",$G933,0))</x:f>
      </x:c>
      <x:c r="J933" s="313" t="str">
        <x:f>IF($A933="","",CONFIGURACIÓN!$B$10+SUM($H$6:H933)-SUM($I$6:I933))</x:f>
      </x:c>
      <x:c r="K933" s="311"/>
    </x:row>
    <x:row r="934" ht="20" customHeight="1">
      <x:c r="A934" s="309"/>
      <x:c r="B934" s="310"/>
      <x:c r="C934" s="310"/>
      <x:c r="D934" s="310"/>
      <x:c r="E934" s="310"/>
      <x:c r="F934" s="311"/>
      <x:c r="G934" s="312"/>
      <x:c r="H934" s="313" t="str">
        <x:f>IF($A934="","",IF($C934="Entrada de efectivo",$G934,0))</x:f>
      </x:c>
      <x:c r="I934" s="313" t="str">
        <x:f>IF($A934="","",IF($C934="Salida de efectivo",$G934,0))</x:f>
      </x:c>
      <x:c r="J934" s="313" t="str">
        <x:f>IF($A934="","",CONFIGURACIÓN!$B$10+SUM($H$6:H934)-SUM($I$6:I934))</x:f>
      </x:c>
      <x:c r="K934" s="311"/>
    </x:row>
    <x:row r="935" ht="20" customHeight="1">
      <x:c r="A935" s="309"/>
      <x:c r="B935" s="310"/>
      <x:c r="C935" s="310"/>
      <x:c r="D935" s="310"/>
      <x:c r="E935" s="310"/>
      <x:c r="F935" s="311"/>
      <x:c r="G935" s="312"/>
      <x:c r="H935" s="313" t="str">
        <x:f>IF($A935="","",IF($C935="Entrada de efectivo",$G935,0))</x:f>
      </x:c>
      <x:c r="I935" s="313" t="str">
        <x:f>IF($A935="","",IF($C935="Salida de efectivo",$G935,0))</x:f>
      </x:c>
      <x:c r="J935" s="313" t="str">
        <x:f>IF($A935="","",CONFIGURACIÓN!$B$10+SUM($H$6:H935)-SUM($I$6:I935))</x:f>
      </x:c>
      <x:c r="K935" s="311"/>
    </x:row>
    <x:row r="936" ht="20" customHeight="1">
      <x:c r="A936" s="309"/>
      <x:c r="B936" s="310"/>
      <x:c r="C936" s="310"/>
      <x:c r="D936" s="310"/>
      <x:c r="E936" s="310"/>
      <x:c r="F936" s="311"/>
      <x:c r="G936" s="312"/>
      <x:c r="H936" s="313" t="str">
        <x:f>IF($A936="","",IF($C936="Entrada de efectivo",$G936,0))</x:f>
      </x:c>
      <x:c r="I936" s="313" t="str">
        <x:f>IF($A936="","",IF($C936="Salida de efectivo",$G936,0))</x:f>
      </x:c>
      <x:c r="J936" s="313" t="str">
        <x:f>IF($A936="","",CONFIGURACIÓN!$B$10+SUM($H$6:H936)-SUM($I$6:I936))</x:f>
      </x:c>
      <x:c r="K936" s="311"/>
    </x:row>
    <x:row r="937" ht="20" customHeight="1">
      <x:c r="A937" s="309"/>
      <x:c r="B937" s="310"/>
      <x:c r="C937" s="310"/>
      <x:c r="D937" s="310"/>
      <x:c r="E937" s="310"/>
      <x:c r="F937" s="311"/>
      <x:c r="G937" s="312"/>
      <x:c r="H937" s="313" t="str">
        <x:f>IF($A937="","",IF($C937="Entrada de efectivo",$G937,0))</x:f>
      </x:c>
      <x:c r="I937" s="313" t="str">
        <x:f>IF($A937="","",IF($C937="Salida de efectivo",$G937,0))</x:f>
      </x:c>
      <x:c r="J937" s="313" t="str">
        <x:f>IF($A937="","",CONFIGURACIÓN!$B$10+SUM($H$6:H937)-SUM($I$6:I937))</x:f>
      </x:c>
      <x:c r="K937" s="311"/>
    </x:row>
    <x:row r="938" ht="20" customHeight="1">
      <x:c r="A938" s="309"/>
      <x:c r="B938" s="310"/>
      <x:c r="C938" s="310"/>
      <x:c r="D938" s="310"/>
      <x:c r="E938" s="310"/>
      <x:c r="F938" s="311"/>
      <x:c r="G938" s="312"/>
      <x:c r="H938" s="313" t="str">
        <x:f>IF($A938="","",IF($C938="Entrada de efectivo",$G938,0))</x:f>
      </x:c>
      <x:c r="I938" s="313" t="str">
        <x:f>IF($A938="","",IF($C938="Salida de efectivo",$G938,0))</x:f>
      </x:c>
      <x:c r="J938" s="313" t="str">
        <x:f>IF($A938="","",CONFIGURACIÓN!$B$10+SUM($H$6:H938)-SUM($I$6:I938))</x:f>
      </x:c>
      <x:c r="K938" s="311"/>
    </x:row>
    <x:row r="939" ht="20" customHeight="1">
      <x:c r="A939" s="309"/>
      <x:c r="B939" s="310"/>
      <x:c r="C939" s="310"/>
      <x:c r="D939" s="310"/>
      <x:c r="E939" s="310"/>
      <x:c r="F939" s="311"/>
      <x:c r="G939" s="312"/>
      <x:c r="H939" s="313" t="str">
        <x:f>IF($A939="","",IF($C939="Entrada de efectivo",$G939,0))</x:f>
      </x:c>
      <x:c r="I939" s="313" t="str">
        <x:f>IF($A939="","",IF($C939="Salida de efectivo",$G939,0))</x:f>
      </x:c>
      <x:c r="J939" s="313" t="str">
        <x:f>IF($A939="","",CONFIGURACIÓN!$B$10+SUM($H$6:H939)-SUM($I$6:I939))</x:f>
      </x:c>
      <x:c r="K939" s="311"/>
    </x:row>
    <x:row r="940" ht="20" customHeight="1">
      <x:c r="A940" s="309"/>
      <x:c r="B940" s="310"/>
      <x:c r="C940" s="310"/>
      <x:c r="D940" s="310"/>
      <x:c r="E940" s="310"/>
      <x:c r="F940" s="311"/>
      <x:c r="G940" s="312"/>
      <x:c r="H940" s="313" t="str">
        <x:f>IF($A940="","",IF($C940="Entrada de efectivo",$G940,0))</x:f>
      </x:c>
      <x:c r="I940" s="313" t="str">
        <x:f>IF($A940="","",IF($C940="Salida de efectivo",$G940,0))</x:f>
      </x:c>
      <x:c r="J940" s="313" t="str">
        <x:f>IF($A940="","",CONFIGURACIÓN!$B$10+SUM($H$6:H940)-SUM($I$6:I940))</x:f>
      </x:c>
      <x:c r="K940" s="311"/>
    </x:row>
    <x:row r="941" ht="20" customHeight="1">
      <x:c r="A941" s="309"/>
      <x:c r="B941" s="310"/>
      <x:c r="C941" s="310"/>
      <x:c r="D941" s="310"/>
      <x:c r="E941" s="310"/>
      <x:c r="F941" s="311"/>
      <x:c r="G941" s="312"/>
      <x:c r="H941" s="313" t="str">
        <x:f>IF($A941="","",IF($C941="Entrada de efectivo",$G941,0))</x:f>
      </x:c>
      <x:c r="I941" s="313" t="str">
        <x:f>IF($A941="","",IF($C941="Salida de efectivo",$G941,0))</x:f>
      </x:c>
      <x:c r="J941" s="313" t="str">
        <x:f>IF($A941="","",CONFIGURACIÓN!$B$10+SUM($H$6:H941)-SUM($I$6:I941))</x:f>
      </x:c>
      <x:c r="K941" s="311"/>
    </x:row>
    <x:row r="942" ht="20" customHeight="1">
      <x:c r="A942" s="309"/>
      <x:c r="B942" s="310"/>
      <x:c r="C942" s="310"/>
      <x:c r="D942" s="310"/>
      <x:c r="E942" s="310"/>
      <x:c r="F942" s="311"/>
      <x:c r="G942" s="312"/>
      <x:c r="H942" s="313" t="str">
        <x:f>IF($A942="","",IF($C942="Entrada de efectivo",$G942,0))</x:f>
      </x:c>
      <x:c r="I942" s="313" t="str">
        <x:f>IF($A942="","",IF($C942="Salida de efectivo",$G942,0))</x:f>
      </x:c>
      <x:c r="J942" s="313" t="str">
        <x:f>IF($A942="","",CONFIGURACIÓN!$B$10+SUM($H$6:H942)-SUM($I$6:I942))</x:f>
      </x:c>
      <x:c r="K942" s="311"/>
    </x:row>
    <x:row r="943" ht="20" customHeight="1">
      <x:c r="A943" s="309"/>
      <x:c r="B943" s="310"/>
      <x:c r="C943" s="310"/>
      <x:c r="D943" s="310"/>
      <x:c r="E943" s="310"/>
      <x:c r="F943" s="311"/>
      <x:c r="G943" s="312"/>
      <x:c r="H943" s="313" t="str">
        <x:f>IF($A943="","",IF($C943="Entrada de efectivo",$G943,0))</x:f>
      </x:c>
      <x:c r="I943" s="313" t="str">
        <x:f>IF($A943="","",IF($C943="Salida de efectivo",$G943,0))</x:f>
      </x:c>
      <x:c r="J943" s="313" t="str">
        <x:f>IF($A943="","",CONFIGURACIÓN!$B$10+SUM($H$6:H943)-SUM($I$6:I943))</x:f>
      </x:c>
      <x:c r="K943" s="311"/>
    </x:row>
    <x:row r="944" ht="20" customHeight="1">
      <x:c r="A944" s="309"/>
      <x:c r="B944" s="310"/>
      <x:c r="C944" s="310"/>
      <x:c r="D944" s="310"/>
      <x:c r="E944" s="310"/>
      <x:c r="F944" s="311"/>
      <x:c r="G944" s="312"/>
      <x:c r="H944" s="313" t="str">
        <x:f>IF($A944="","",IF($C944="Entrada de efectivo",$G944,0))</x:f>
      </x:c>
      <x:c r="I944" s="313" t="str">
        <x:f>IF($A944="","",IF($C944="Salida de efectivo",$G944,0))</x:f>
      </x:c>
      <x:c r="J944" s="313" t="str">
        <x:f>IF($A944="","",CONFIGURACIÓN!$B$10+SUM($H$6:H944)-SUM($I$6:I944))</x:f>
      </x:c>
      <x:c r="K944" s="311"/>
    </x:row>
    <x:row r="945" ht="20" customHeight="1">
      <x:c r="A945" s="309"/>
      <x:c r="B945" s="310"/>
      <x:c r="C945" s="310"/>
      <x:c r="D945" s="310"/>
      <x:c r="E945" s="310"/>
      <x:c r="F945" s="311"/>
      <x:c r="G945" s="312"/>
      <x:c r="H945" s="313" t="str">
        <x:f>IF($A945="","",IF($C945="Entrada de efectivo",$G945,0))</x:f>
      </x:c>
      <x:c r="I945" s="313" t="str">
        <x:f>IF($A945="","",IF($C945="Salida de efectivo",$G945,0))</x:f>
      </x:c>
      <x:c r="J945" s="313" t="str">
        <x:f>IF($A945="","",CONFIGURACIÓN!$B$10+SUM($H$6:H945)-SUM($I$6:I945))</x:f>
      </x:c>
      <x:c r="K945" s="311"/>
    </x:row>
    <x:row r="946" ht="20" customHeight="1">
      <x:c r="A946" s="309"/>
      <x:c r="B946" s="310"/>
      <x:c r="C946" s="310"/>
      <x:c r="D946" s="310"/>
      <x:c r="E946" s="310"/>
      <x:c r="F946" s="311"/>
      <x:c r="G946" s="312"/>
      <x:c r="H946" s="313" t="str">
        <x:f>IF($A946="","",IF($C946="Entrada de efectivo",$G946,0))</x:f>
      </x:c>
      <x:c r="I946" s="313" t="str">
        <x:f>IF($A946="","",IF($C946="Salida de efectivo",$G946,0))</x:f>
      </x:c>
      <x:c r="J946" s="313" t="str">
        <x:f>IF($A946="","",CONFIGURACIÓN!$B$10+SUM($H$6:H946)-SUM($I$6:I946))</x:f>
      </x:c>
      <x:c r="K946" s="311"/>
    </x:row>
    <x:row r="947" ht="20" customHeight="1">
      <x:c r="A947" s="309"/>
      <x:c r="B947" s="310"/>
      <x:c r="C947" s="310"/>
      <x:c r="D947" s="310"/>
      <x:c r="E947" s="310"/>
      <x:c r="F947" s="311"/>
      <x:c r="G947" s="312"/>
      <x:c r="H947" s="313" t="str">
        <x:f>IF($A947="","",IF($C947="Entrada de efectivo",$G947,0))</x:f>
      </x:c>
      <x:c r="I947" s="313" t="str">
        <x:f>IF($A947="","",IF($C947="Salida de efectivo",$G947,0))</x:f>
      </x:c>
      <x:c r="J947" s="313" t="str">
        <x:f>IF($A947="","",CONFIGURACIÓN!$B$10+SUM($H$6:H947)-SUM($I$6:I947))</x:f>
      </x:c>
      <x:c r="K947" s="311"/>
    </x:row>
    <x:row r="948" ht="20" customHeight="1">
      <x:c r="A948" s="309"/>
      <x:c r="B948" s="310"/>
      <x:c r="C948" s="310"/>
      <x:c r="D948" s="310"/>
      <x:c r="E948" s="310"/>
      <x:c r="F948" s="311"/>
      <x:c r="G948" s="312"/>
      <x:c r="H948" s="313" t="str">
        <x:f>IF($A948="","",IF($C948="Entrada de efectivo",$G948,0))</x:f>
      </x:c>
      <x:c r="I948" s="313" t="str">
        <x:f>IF($A948="","",IF($C948="Salida de efectivo",$G948,0))</x:f>
      </x:c>
      <x:c r="J948" s="313" t="str">
        <x:f>IF($A948="","",CONFIGURACIÓN!$B$10+SUM($H$6:H948)-SUM($I$6:I948))</x:f>
      </x:c>
      <x:c r="K948" s="311"/>
    </x:row>
    <x:row r="949" ht="20" customHeight="1">
      <x:c r="A949" s="309"/>
      <x:c r="B949" s="310"/>
      <x:c r="C949" s="310"/>
      <x:c r="D949" s="310"/>
      <x:c r="E949" s="310"/>
      <x:c r="F949" s="311"/>
      <x:c r="G949" s="312"/>
      <x:c r="H949" s="313" t="str">
        <x:f>IF($A949="","",IF($C949="Entrada de efectivo",$G949,0))</x:f>
      </x:c>
      <x:c r="I949" s="313" t="str">
        <x:f>IF($A949="","",IF($C949="Salida de efectivo",$G949,0))</x:f>
      </x:c>
      <x:c r="J949" s="313" t="str">
        <x:f>IF($A949="","",CONFIGURACIÓN!$B$10+SUM($H$6:H949)-SUM($I$6:I949))</x:f>
      </x:c>
      <x:c r="K949" s="311"/>
    </x:row>
    <x:row r="950" ht="20" customHeight="1">
      <x:c r="A950" s="309"/>
      <x:c r="B950" s="310"/>
      <x:c r="C950" s="310"/>
      <x:c r="D950" s="310"/>
      <x:c r="E950" s="310"/>
      <x:c r="F950" s="311"/>
      <x:c r="G950" s="312"/>
      <x:c r="H950" s="313" t="str">
        <x:f>IF($A950="","",IF($C950="Entrada de efectivo",$G950,0))</x:f>
      </x:c>
      <x:c r="I950" s="313" t="str">
        <x:f>IF($A950="","",IF($C950="Salida de efectivo",$G950,0))</x:f>
      </x:c>
      <x:c r="J950" s="313" t="str">
        <x:f>IF($A950="","",CONFIGURACIÓN!$B$10+SUM($H$6:H950)-SUM($I$6:I950))</x:f>
      </x:c>
      <x:c r="K950" s="311"/>
    </x:row>
    <x:row r="951" ht="20" customHeight="1">
      <x:c r="A951" s="309"/>
      <x:c r="B951" s="310"/>
      <x:c r="C951" s="310"/>
      <x:c r="D951" s="310"/>
      <x:c r="E951" s="310"/>
      <x:c r="F951" s="311"/>
      <x:c r="G951" s="312"/>
      <x:c r="H951" s="313" t="str">
        <x:f>IF($A951="","",IF($C951="Entrada de efectivo",$G951,0))</x:f>
      </x:c>
      <x:c r="I951" s="313" t="str">
        <x:f>IF($A951="","",IF($C951="Salida de efectivo",$G951,0))</x:f>
      </x:c>
      <x:c r="J951" s="313" t="str">
        <x:f>IF($A951="","",CONFIGURACIÓN!$B$10+SUM($H$6:H951)-SUM($I$6:I951))</x:f>
      </x:c>
      <x:c r="K951" s="311"/>
    </x:row>
    <x:row r="952" ht="20" customHeight="1">
      <x:c r="A952" s="309"/>
      <x:c r="B952" s="310"/>
      <x:c r="C952" s="310"/>
      <x:c r="D952" s="310"/>
      <x:c r="E952" s="310"/>
      <x:c r="F952" s="311"/>
      <x:c r="G952" s="312"/>
      <x:c r="H952" s="313" t="str">
        <x:f>IF($A952="","",IF($C952="Entrada de efectivo",$G952,0))</x:f>
      </x:c>
      <x:c r="I952" s="313" t="str">
        <x:f>IF($A952="","",IF($C952="Salida de efectivo",$G952,0))</x:f>
      </x:c>
      <x:c r="J952" s="313" t="str">
        <x:f>IF($A952="","",CONFIGURACIÓN!$B$10+SUM($H$6:H952)-SUM($I$6:I952))</x:f>
      </x:c>
      <x:c r="K952" s="311"/>
    </x:row>
    <x:row r="953" ht="20" customHeight="1">
      <x:c r="A953" s="309"/>
      <x:c r="B953" s="310"/>
      <x:c r="C953" s="310"/>
      <x:c r="D953" s="310"/>
      <x:c r="E953" s="310"/>
      <x:c r="F953" s="311"/>
      <x:c r="G953" s="312"/>
      <x:c r="H953" s="313" t="str">
        <x:f>IF($A953="","",IF($C953="Entrada de efectivo",$G953,0))</x:f>
      </x:c>
      <x:c r="I953" s="313" t="str">
        <x:f>IF($A953="","",IF($C953="Salida de efectivo",$G953,0))</x:f>
      </x:c>
      <x:c r="J953" s="313" t="str">
        <x:f>IF($A953="","",CONFIGURACIÓN!$B$10+SUM($H$6:H953)-SUM($I$6:I953))</x:f>
      </x:c>
      <x:c r="K953" s="311"/>
    </x:row>
    <x:row r="954" ht="20" customHeight="1">
      <x:c r="A954" s="309"/>
      <x:c r="B954" s="310"/>
      <x:c r="C954" s="310"/>
      <x:c r="D954" s="310"/>
      <x:c r="E954" s="310"/>
      <x:c r="F954" s="311"/>
      <x:c r="G954" s="312"/>
      <x:c r="H954" s="313" t="str">
        <x:f>IF($A954="","",IF($C954="Entrada de efectivo",$G954,0))</x:f>
      </x:c>
      <x:c r="I954" s="313" t="str">
        <x:f>IF($A954="","",IF($C954="Salida de efectivo",$G954,0))</x:f>
      </x:c>
      <x:c r="J954" s="313" t="str">
        <x:f>IF($A954="","",CONFIGURACIÓN!$B$10+SUM($H$6:H954)-SUM($I$6:I954))</x:f>
      </x:c>
      <x:c r="K954" s="311"/>
    </x:row>
    <x:row r="955" ht="20" customHeight="1">
      <x:c r="A955" s="309"/>
      <x:c r="B955" s="310"/>
      <x:c r="C955" s="310"/>
      <x:c r="D955" s="310"/>
      <x:c r="E955" s="310"/>
      <x:c r="F955" s="311"/>
      <x:c r="G955" s="312"/>
      <x:c r="H955" s="313" t="str">
        <x:f>IF($A955="","",IF($C955="Entrada de efectivo",$G955,0))</x:f>
      </x:c>
      <x:c r="I955" s="313" t="str">
        <x:f>IF($A955="","",IF($C955="Salida de efectivo",$G955,0))</x:f>
      </x:c>
      <x:c r="J955" s="313" t="str">
        <x:f>IF($A955="","",CONFIGURACIÓN!$B$10+SUM($H$6:H955)-SUM($I$6:I955))</x:f>
      </x:c>
      <x:c r="K955" s="311"/>
    </x:row>
    <x:row r="956" ht="20" customHeight="1">
      <x:c r="A956" s="309"/>
      <x:c r="B956" s="310"/>
      <x:c r="C956" s="310"/>
      <x:c r="D956" s="310"/>
      <x:c r="E956" s="310"/>
      <x:c r="F956" s="311"/>
      <x:c r="G956" s="312"/>
      <x:c r="H956" s="313" t="str">
        <x:f>IF($A956="","",IF($C956="Entrada de efectivo",$G956,0))</x:f>
      </x:c>
      <x:c r="I956" s="313" t="str">
        <x:f>IF($A956="","",IF($C956="Salida de efectivo",$G956,0))</x:f>
      </x:c>
      <x:c r="J956" s="313" t="str">
        <x:f>IF($A956="","",CONFIGURACIÓN!$B$10+SUM($H$6:H956)-SUM($I$6:I956))</x:f>
      </x:c>
      <x:c r="K956" s="311"/>
    </x:row>
    <x:row r="957" ht="20" customHeight="1">
      <x:c r="A957" s="309"/>
      <x:c r="B957" s="310"/>
      <x:c r="C957" s="310"/>
      <x:c r="D957" s="310"/>
      <x:c r="E957" s="310"/>
      <x:c r="F957" s="311"/>
      <x:c r="G957" s="312"/>
      <x:c r="H957" s="313" t="str">
        <x:f>IF($A957="","",IF($C957="Entrada de efectivo",$G957,0))</x:f>
      </x:c>
      <x:c r="I957" s="313" t="str">
        <x:f>IF($A957="","",IF($C957="Salida de efectivo",$G957,0))</x:f>
      </x:c>
      <x:c r="J957" s="313" t="str">
        <x:f>IF($A957="","",CONFIGURACIÓN!$B$10+SUM($H$6:H957)-SUM($I$6:I957))</x:f>
      </x:c>
      <x:c r="K957" s="311"/>
    </x:row>
    <x:row r="958" ht="20" customHeight="1">
      <x:c r="A958" s="309"/>
      <x:c r="B958" s="310"/>
      <x:c r="C958" s="310"/>
      <x:c r="D958" s="310"/>
      <x:c r="E958" s="310"/>
      <x:c r="F958" s="311"/>
      <x:c r="G958" s="312"/>
      <x:c r="H958" s="313" t="str">
        <x:f>IF($A958="","",IF($C958="Entrada de efectivo",$G958,0))</x:f>
      </x:c>
      <x:c r="I958" s="313" t="str">
        <x:f>IF($A958="","",IF($C958="Salida de efectivo",$G958,0))</x:f>
      </x:c>
      <x:c r="J958" s="313" t="str">
        <x:f>IF($A958="","",CONFIGURACIÓN!$B$10+SUM($H$6:H958)-SUM($I$6:I958))</x:f>
      </x:c>
      <x:c r="K958" s="311"/>
    </x:row>
    <x:row r="959" ht="20" customHeight="1">
      <x:c r="A959" s="309"/>
      <x:c r="B959" s="310"/>
      <x:c r="C959" s="310"/>
      <x:c r="D959" s="310"/>
      <x:c r="E959" s="310"/>
      <x:c r="F959" s="311"/>
      <x:c r="G959" s="312"/>
      <x:c r="H959" s="313" t="str">
        <x:f>IF($A959="","",IF($C959="Entrada de efectivo",$G959,0))</x:f>
      </x:c>
      <x:c r="I959" s="313" t="str">
        <x:f>IF($A959="","",IF($C959="Salida de efectivo",$G959,0))</x:f>
      </x:c>
      <x:c r="J959" s="313" t="str">
        <x:f>IF($A959="","",CONFIGURACIÓN!$B$10+SUM($H$6:H959)-SUM($I$6:I959))</x:f>
      </x:c>
      <x:c r="K959" s="311"/>
    </x:row>
    <x:row r="960" ht="20" customHeight="1">
      <x:c r="A960" s="309"/>
      <x:c r="B960" s="310"/>
      <x:c r="C960" s="310"/>
      <x:c r="D960" s="310"/>
      <x:c r="E960" s="310"/>
      <x:c r="F960" s="311"/>
      <x:c r="G960" s="312"/>
      <x:c r="H960" s="313" t="str">
        <x:f>IF($A960="","",IF($C960="Entrada de efectivo",$G960,0))</x:f>
      </x:c>
      <x:c r="I960" s="313" t="str">
        <x:f>IF($A960="","",IF($C960="Salida de efectivo",$G960,0))</x:f>
      </x:c>
      <x:c r="J960" s="313" t="str">
        <x:f>IF($A960="","",CONFIGURACIÓN!$B$10+SUM($H$6:H960)-SUM($I$6:I960))</x:f>
      </x:c>
      <x:c r="K960" s="311"/>
    </x:row>
    <x:row r="961" ht="20" customHeight="1">
      <x:c r="A961" s="309"/>
      <x:c r="B961" s="310"/>
      <x:c r="C961" s="310"/>
      <x:c r="D961" s="310"/>
      <x:c r="E961" s="310"/>
      <x:c r="F961" s="311"/>
      <x:c r="G961" s="312"/>
      <x:c r="H961" s="313" t="str">
        <x:f>IF($A961="","",IF($C961="Entrada de efectivo",$G961,0))</x:f>
      </x:c>
      <x:c r="I961" s="313" t="str">
        <x:f>IF($A961="","",IF($C961="Salida de efectivo",$G961,0))</x:f>
      </x:c>
      <x:c r="J961" s="313" t="str">
        <x:f>IF($A961="","",CONFIGURACIÓN!$B$10+SUM($H$6:H961)-SUM($I$6:I961))</x:f>
      </x:c>
      <x:c r="K961" s="311"/>
    </x:row>
    <x:row r="962" ht="20" customHeight="1">
      <x:c r="A962" s="309"/>
      <x:c r="B962" s="310"/>
      <x:c r="C962" s="310"/>
      <x:c r="D962" s="310"/>
      <x:c r="E962" s="310"/>
      <x:c r="F962" s="311"/>
      <x:c r="G962" s="312"/>
      <x:c r="H962" s="313" t="str">
        <x:f>IF($A962="","",IF($C962="Entrada de efectivo",$G962,0))</x:f>
      </x:c>
      <x:c r="I962" s="313" t="str">
        <x:f>IF($A962="","",IF($C962="Salida de efectivo",$G962,0))</x:f>
      </x:c>
      <x:c r="J962" s="313" t="str">
        <x:f>IF($A962="","",CONFIGURACIÓN!$B$10+SUM($H$6:H962)-SUM($I$6:I962))</x:f>
      </x:c>
      <x:c r="K962" s="311"/>
    </x:row>
    <x:row r="963" ht="20" customHeight="1">
      <x:c r="A963" s="309"/>
      <x:c r="B963" s="310"/>
      <x:c r="C963" s="310"/>
      <x:c r="D963" s="310"/>
      <x:c r="E963" s="310"/>
      <x:c r="F963" s="311"/>
      <x:c r="G963" s="312"/>
      <x:c r="H963" s="313" t="str">
        <x:f>IF($A963="","",IF($C963="Entrada de efectivo",$G963,0))</x:f>
      </x:c>
      <x:c r="I963" s="313" t="str">
        <x:f>IF($A963="","",IF($C963="Salida de efectivo",$G963,0))</x:f>
      </x:c>
      <x:c r="J963" s="313" t="str">
        <x:f>IF($A963="","",CONFIGURACIÓN!$B$10+SUM($H$6:H963)-SUM($I$6:I963))</x:f>
      </x:c>
      <x:c r="K963" s="311"/>
    </x:row>
    <x:row r="964" ht="20" customHeight="1">
      <x:c r="A964" s="309"/>
      <x:c r="B964" s="310"/>
      <x:c r="C964" s="310"/>
      <x:c r="D964" s="310"/>
      <x:c r="E964" s="310"/>
      <x:c r="F964" s="311"/>
      <x:c r="G964" s="312"/>
      <x:c r="H964" s="313" t="str">
        <x:f>IF($A964="","",IF($C964="Entrada de efectivo",$G964,0))</x:f>
      </x:c>
      <x:c r="I964" s="313" t="str">
        <x:f>IF($A964="","",IF($C964="Salida de efectivo",$G964,0))</x:f>
      </x:c>
      <x:c r="J964" s="313" t="str">
        <x:f>IF($A964="","",CONFIGURACIÓN!$B$10+SUM($H$6:H964)-SUM($I$6:I964))</x:f>
      </x:c>
      <x:c r="K964" s="311"/>
    </x:row>
    <x:row r="965" ht="20" customHeight="1">
      <x:c r="A965" s="309"/>
      <x:c r="B965" s="310"/>
      <x:c r="C965" s="310"/>
      <x:c r="D965" s="310"/>
      <x:c r="E965" s="310"/>
      <x:c r="F965" s="311"/>
      <x:c r="G965" s="312"/>
      <x:c r="H965" s="313" t="str">
        <x:f>IF($A965="","",IF($C965="Entrada de efectivo",$G965,0))</x:f>
      </x:c>
      <x:c r="I965" s="313" t="str">
        <x:f>IF($A965="","",IF($C965="Salida de efectivo",$G965,0))</x:f>
      </x:c>
      <x:c r="J965" s="313" t="str">
        <x:f>IF($A965="","",CONFIGURACIÓN!$B$10+SUM($H$6:H965)-SUM($I$6:I965))</x:f>
      </x:c>
      <x:c r="K965" s="311"/>
    </x:row>
    <x:row r="966" ht="20" customHeight="1">
      <x:c r="A966" s="309"/>
      <x:c r="B966" s="310"/>
      <x:c r="C966" s="310"/>
      <x:c r="D966" s="310"/>
      <x:c r="E966" s="310"/>
      <x:c r="F966" s="311"/>
      <x:c r="G966" s="312"/>
      <x:c r="H966" s="313" t="str">
        <x:f>IF($A966="","",IF($C966="Entrada de efectivo",$G966,0))</x:f>
      </x:c>
      <x:c r="I966" s="313" t="str">
        <x:f>IF($A966="","",IF($C966="Salida de efectivo",$G966,0))</x:f>
      </x:c>
      <x:c r="J966" s="313" t="str">
        <x:f>IF($A966="","",CONFIGURACIÓN!$B$10+SUM($H$6:H966)-SUM($I$6:I966))</x:f>
      </x:c>
      <x:c r="K966" s="311"/>
    </x:row>
    <x:row r="967" ht="20" customHeight="1">
      <x:c r="A967" s="309"/>
      <x:c r="B967" s="310"/>
      <x:c r="C967" s="310"/>
      <x:c r="D967" s="310"/>
      <x:c r="E967" s="310"/>
      <x:c r="F967" s="311"/>
      <x:c r="G967" s="312"/>
      <x:c r="H967" s="313" t="str">
        <x:f>IF($A967="","",IF($C967="Entrada de efectivo",$G967,0))</x:f>
      </x:c>
      <x:c r="I967" s="313" t="str">
        <x:f>IF($A967="","",IF($C967="Salida de efectivo",$G967,0))</x:f>
      </x:c>
      <x:c r="J967" s="313" t="str">
        <x:f>IF($A967="","",CONFIGURACIÓN!$B$10+SUM($H$6:H967)-SUM($I$6:I967))</x:f>
      </x:c>
      <x:c r="K967" s="311"/>
    </x:row>
    <x:row r="968" ht="20" customHeight="1">
      <x:c r="A968" s="309"/>
      <x:c r="B968" s="310"/>
      <x:c r="C968" s="310"/>
      <x:c r="D968" s="310"/>
      <x:c r="E968" s="310"/>
      <x:c r="F968" s="311"/>
      <x:c r="G968" s="312"/>
      <x:c r="H968" s="313" t="str">
        <x:f>IF($A968="","",IF($C968="Entrada de efectivo",$G968,0))</x:f>
      </x:c>
      <x:c r="I968" s="313" t="str">
        <x:f>IF($A968="","",IF($C968="Salida de efectivo",$G968,0))</x:f>
      </x:c>
      <x:c r="J968" s="313" t="str">
        <x:f>IF($A968="","",CONFIGURACIÓN!$B$10+SUM($H$6:H968)-SUM($I$6:I968))</x:f>
      </x:c>
      <x:c r="K968" s="311"/>
    </x:row>
    <x:row r="969" ht="20" customHeight="1">
      <x:c r="A969" s="309"/>
      <x:c r="B969" s="310"/>
      <x:c r="C969" s="310"/>
      <x:c r="D969" s="310"/>
      <x:c r="E969" s="310"/>
      <x:c r="F969" s="311"/>
      <x:c r="G969" s="312"/>
      <x:c r="H969" s="313" t="str">
        <x:f>IF($A969="","",IF($C969="Entrada de efectivo",$G969,0))</x:f>
      </x:c>
      <x:c r="I969" s="313" t="str">
        <x:f>IF($A969="","",IF($C969="Salida de efectivo",$G969,0))</x:f>
      </x:c>
      <x:c r="J969" s="313" t="str">
        <x:f>IF($A969="","",CONFIGURACIÓN!$B$10+SUM($H$6:H969)-SUM($I$6:I969))</x:f>
      </x:c>
      <x:c r="K969" s="311"/>
    </x:row>
    <x:row r="970" ht="20" customHeight="1">
      <x:c r="A970" s="309"/>
      <x:c r="B970" s="310"/>
      <x:c r="C970" s="310"/>
      <x:c r="D970" s="310"/>
      <x:c r="E970" s="310"/>
      <x:c r="F970" s="311"/>
      <x:c r="G970" s="312"/>
      <x:c r="H970" s="313" t="str">
        <x:f>IF($A970="","",IF($C970="Entrada de efectivo",$G970,0))</x:f>
      </x:c>
      <x:c r="I970" s="313" t="str">
        <x:f>IF($A970="","",IF($C970="Salida de efectivo",$G970,0))</x:f>
      </x:c>
      <x:c r="J970" s="313" t="str">
        <x:f>IF($A970="","",CONFIGURACIÓN!$B$10+SUM($H$6:H970)-SUM($I$6:I970))</x:f>
      </x:c>
      <x:c r="K970" s="311"/>
    </x:row>
    <x:row r="971" ht="20" customHeight="1">
      <x:c r="A971" s="309"/>
      <x:c r="B971" s="310"/>
      <x:c r="C971" s="310"/>
      <x:c r="D971" s="310"/>
      <x:c r="E971" s="310"/>
      <x:c r="F971" s="311"/>
      <x:c r="G971" s="312"/>
      <x:c r="H971" s="313" t="str">
        <x:f>IF($A971="","",IF($C971="Entrada de efectivo",$G971,0))</x:f>
      </x:c>
      <x:c r="I971" s="313" t="str">
        <x:f>IF($A971="","",IF($C971="Salida de efectivo",$G971,0))</x:f>
      </x:c>
      <x:c r="J971" s="313" t="str">
        <x:f>IF($A971="","",CONFIGURACIÓN!$B$10+SUM($H$6:H971)-SUM($I$6:I971))</x:f>
      </x:c>
      <x:c r="K971" s="311"/>
    </x:row>
    <x:row r="972" ht="20" customHeight="1">
      <x:c r="A972" s="309"/>
      <x:c r="B972" s="310"/>
      <x:c r="C972" s="310"/>
      <x:c r="D972" s="310"/>
      <x:c r="E972" s="310"/>
      <x:c r="F972" s="311"/>
      <x:c r="G972" s="312"/>
      <x:c r="H972" s="313" t="str">
        <x:f>IF($A972="","",IF($C972="Entrada de efectivo",$G972,0))</x:f>
      </x:c>
      <x:c r="I972" s="313" t="str">
        <x:f>IF($A972="","",IF($C972="Salida de efectivo",$G972,0))</x:f>
      </x:c>
      <x:c r="J972" s="313" t="str">
        <x:f>IF($A972="","",CONFIGURACIÓN!$B$10+SUM($H$6:H972)-SUM($I$6:I972))</x:f>
      </x:c>
      <x:c r="K972" s="311"/>
    </x:row>
    <x:row r="973" ht="20" customHeight="1">
      <x:c r="A973" s="309"/>
      <x:c r="B973" s="310"/>
      <x:c r="C973" s="310"/>
      <x:c r="D973" s="310"/>
      <x:c r="E973" s="310"/>
      <x:c r="F973" s="311"/>
      <x:c r="G973" s="312"/>
      <x:c r="H973" s="313" t="str">
        <x:f>IF($A973="","",IF($C973="Entrada de efectivo",$G973,0))</x:f>
      </x:c>
      <x:c r="I973" s="313" t="str">
        <x:f>IF($A973="","",IF($C973="Salida de efectivo",$G973,0))</x:f>
      </x:c>
      <x:c r="J973" s="313" t="str">
        <x:f>IF($A973="","",CONFIGURACIÓN!$B$10+SUM($H$6:H973)-SUM($I$6:I973))</x:f>
      </x:c>
      <x:c r="K973" s="311"/>
    </x:row>
    <x:row r="974" ht="20" customHeight="1">
      <x:c r="A974" s="309"/>
      <x:c r="B974" s="310"/>
      <x:c r="C974" s="310"/>
      <x:c r="D974" s="310"/>
      <x:c r="E974" s="310"/>
      <x:c r="F974" s="311"/>
      <x:c r="G974" s="312"/>
      <x:c r="H974" s="313" t="str">
        <x:f>IF($A974="","",IF($C974="Entrada de efectivo",$G974,0))</x:f>
      </x:c>
      <x:c r="I974" s="313" t="str">
        <x:f>IF($A974="","",IF($C974="Salida de efectivo",$G974,0))</x:f>
      </x:c>
      <x:c r="J974" s="313" t="str">
        <x:f>IF($A974="","",CONFIGURACIÓN!$B$10+SUM($H$6:H974)-SUM($I$6:I974))</x:f>
      </x:c>
      <x:c r="K974" s="311"/>
    </x:row>
    <x:row r="975" ht="20" customHeight="1">
      <x:c r="A975" s="309"/>
      <x:c r="B975" s="310"/>
      <x:c r="C975" s="310"/>
      <x:c r="D975" s="310"/>
      <x:c r="E975" s="310"/>
      <x:c r="F975" s="311"/>
      <x:c r="G975" s="312"/>
      <x:c r="H975" s="313" t="str">
        <x:f>IF($A975="","",IF($C975="Entrada de efectivo",$G975,0))</x:f>
      </x:c>
      <x:c r="I975" s="313" t="str">
        <x:f>IF($A975="","",IF($C975="Salida de efectivo",$G975,0))</x:f>
      </x:c>
      <x:c r="J975" s="313" t="str">
        <x:f>IF($A975="","",CONFIGURACIÓN!$B$10+SUM($H$6:H975)-SUM($I$6:I975))</x:f>
      </x:c>
      <x:c r="K975" s="311"/>
    </x:row>
    <x:row r="976" ht="20" customHeight="1">
      <x:c r="A976" s="309"/>
      <x:c r="B976" s="310"/>
      <x:c r="C976" s="310"/>
      <x:c r="D976" s="310"/>
      <x:c r="E976" s="310"/>
      <x:c r="F976" s="311"/>
      <x:c r="G976" s="312"/>
      <x:c r="H976" s="313" t="str">
        <x:f>IF($A976="","",IF($C976="Entrada de efectivo",$G976,0))</x:f>
      </x:c>
      <x:c r="I976" s="313" t="str">
        <x:f>IF($A976="","",IF($C976="Salida de efectivo",$G976,0))</x:f>
      </x:c>
      <x:c r="J976" s="313" t="str">
        <x:f>IF($A976="","",CONFIGURACIÓN!$B$10+SUM($H$6:H976)-SUM($I$6:I976))</x:f>
      </x:c>
      <x:c r="K976" s="311"/>
    </x:row>
    <x:row r="977" ht="20" customHeight="1">
      <x:c r="A977" s="309"/>
      <x:c r="B977" s="310"/>
      <x:c r="C977" s="310"/>
      <x:c r="D977" s="310"/>
      <x:c r="E977" s="310"/>
      <x:c r="F977" s="311"/>
      <x:c r="G977" s="312"/>
      <x:c r="H977" s="313" t="str">
        <x:f>IF($A977="","",IF($C977="Entrada de efectivo",$G977,0))</x:f>
      </x:c>
      <x:c r="I977" s="313" t="str">
        <x:f>IF($A977="","",IF($C977="Salida de efectivo",$G977,0))</x:f>
      </x:c>
      <x:c r="J977" s="313" t="str">
        <x:f>IF($A977="","",CONFIGURACIÓN!$B$10+SUM($H$6:H977)-SUM($I$6:I977))</x:f>
      </x:c>
      <x:c r="K977" s="311"/>
    </x:row>
    <x:row r="978" ht="20" customHeight="1">
      <x:c r="A978" s="309"/>
      <x:c r="B978" s="310"/>
      <x:c r="C978" s="310"/>
      <x:c r="D978" s="310"/>
      <x:c r="E978" s="310"/>
      <x:c r="F978" s="311"/>
      <x:c r="G978" s="312"/>
      <x:c r="H978" s="313" t="str">
        <x:f>IF($A978="","",IF($C978="Entrada de efectivo",$G978,0))</x:f>
      </x:c>
      <x:c r="I978" s="313" t="str">
        <x:f>IF($A978="","",IF($C978="Salida de efectivo",$G978,0))</x:f>
      </x:c>
      <x:c r="J978" s="313" t="str">
        <x:f>IF($A978="","",CONFIGURACIÓN!$B$10+SUM($H$6:H978)-SUM($I$6:I978))</x:f>
      </x:c>
      <x:c r="K978" s="311"/>
    </x:row>
    <x:row r="979" ht="20" customHeight="1">
      <x:c r="A979" s="309"/>
      <x:c r="B979" s="310"/>
      <x:c r="C979" s="310"/>
      <x:c r="D979" s="310"/>
      <x:c r="E979" s="310"/>
      <x:c r="F979" s="311"/>
      <x:c r="G979" s="312"/>
      <x:c r="H979" s="313" t="str">
        <x:f>IF($A979="","",IF($C979="Entrada de efectivo",$G979,0))</x:f>
      </x:c>
      <x:c r="I979" s="313" t="str">
        <x:f>IF($A979="","",IF($C979="Salida de efectivo",$G979,0))</x:f>
      </x:c>
      <x:c r="J979" s="313" t="str">
        <x:f>IF($A979="","",CONFIGURACIÓN!$B$10+SUM($H$6:H979)-SUM($I$6:I979))</x:f>
      </x:c>
      <x:c r="K979" s="311"/>
    </x:row>
    <x:row r="980" ht="20" customHeight="1">
      <x:c r="A980" s="309"/>
      <x:c r="B980" s="310"/>
      <x:c r="C980" s="310"/>
      <x:c r="D980" s="310"/>
      <x:c r="E980" s="310"/>
      <x:c r="F980" s="311"/>
      <x:c r="G980" s="312"/>
      <x:c r="H980" s="313" t="str">
        <x:f>IF($A980="","",IF($C980="Entrada de efectivo",$G980,0))</x:f>
      </x:c>
      <x:c r="I980" s="313" t="str">
        <x:f>IF($A980="","",IF($C980="Salida de efectivo",$G980,0))</x:f>
      </x:c>
      <x:c r="J980" s="313" t="str">
        <x:f>IF($A980="","",CONFIGURACIÓN!$B$10+SUM($H$6:H980)-SUM($I$6:I980))</x:f>
      </x:c>
      <x:c r="K980" s="311"/>
    </x:row>
    <x:row r="981" ht="20" customHeight="1">
      <x:c r="A981" s="309"/>
      <x:c r="B981" s="310"/>
      <x:c r="C981" s="310"/>
      <x:c r="D981" s="310"/>
      <x:c r="E981" s="310"/>
      <x:c r="F981" s="311"/>
      <x:c r="G981" s="312"/>
      <x:c r="H981" s="313" t="str">
        <x:f>IF($A981="","",IF($C981="Entrada de efectivo",$G981,0))</x:f>
      </x:c>
      <x:c r="I981" s="313" t="str">
        <x:f>IF($A981="","",IF($C981="Salida de efectivo",$G981,0))</x:f>
      </x:c>
      <x:c r="J981" s="313" t="str">
        <x:f>IF($A981="","",CONFIGURACIÓN!$B$10+SUM($H$6:H981)-SUM($I$6:I981))</x:f>
      </x:c>
      <x:c r="K981" s="311"/>
    </x:row>
    <x:row r="982" ht="20" customHeight="1">
      <x:c r="A982" s="309"/>
      <x:c r="B982" s="310"/>
      <x:c r="C982" s="310"/>
      <x:c r="D982" s="310"/>
      <x:c r="E982" s="310"/>
      <x:c r="F982" s="311"/>
      <x:c r="G982" s="312"/>
      <x:c r="H982" s="313" t="str">
        <x:f>IF($A982="","",IF($C982="Entrada de efectivo",$G982,0))</x:f>
      </x:c>
      <x:c r="I982" s="313" t="str">
        <x:f>IF($A982="","",IF($C982="Salida de efectivo",$G982,0))</x:f>
      </x:c>
      <x:c r="J982" s="313" t="str">
        <x:f>IF($A982="","",CONFIGURACIÓN!$B$10+SUM($H$6:H982)-SUM($I$6:I982))</x:f>
      </x:c>
      <x:c r="K982" s="311"/>
    </x:row>
    <x:row r="983" ht="20" customHeight="1">
      <x:c r="A983" s="309"/>
      <x:c r="B983" s="310"/>
      <x:c r="C983" s="310"/>
      <x:c r="D983" s="310"/>
      <x:c r="E983" s="310"/>
      <x:c r="F983" s="311"/>
      <x:c r="G983" s="312"/>
      <x:c r="H983" s="313" t="str">
        <x:f>IF($A983="","",IF($C983="Entrada de efectivo",$G983,0))</x:f>
      </x:c>
      <x:c r="I983" s="313" t="str">
        <x:f>IF($A983="","",IF($C983="Salida de efectivo",$G983,0))</x:f>
      </x:c>
      <x:c r="J983" s="313" t="str">
        <x:f>IF($A983="","",CONFIGURACIÓN!$B$10+SUM($H$6:H983)-SUM($I$6:I983))</x:f>
      </x:c>
      <x:c r="K983" s="311"/>
    </x:row>
    <x:row r="984" ht="20" customHeight="1">
      <x:c r="A984" s="309"/>
      <x:c r="B984" s="310"/>
      <x:c r="C984" s="310"/>
      <x:c r="D984" s="310"/>
      <x:c r="E984" s="310"/>
      <x:c r="F984" s="311"/>
      <x:c r="G984" s="312"/>
      <x:c r="H984" s="313" t="str">
        <x:f>IF($A984="","",IF($C984="Entrada de efectivo",$G984,0))</x:f>
      </x:c>
      <x:c r="I984" s="313" t="str">
        <x:f>IF($A984="","",IF($C984="Salida de efectivo",$G984,0))</x:f>
      </x:c>
      <x:c r="J984" s="313" t="str">
        <x:f>IF($A984="","",CONFIGURACIÓN!$B$10+SUM($H$6:H984)-SUM($I$6:I984))</x:f>
      </x:c>
      <x:c r="K984" s="311"/>
    </x:row>
    <x:row r="985" ht="20" customHeight="1">
      <x:c r="A985" s="309"/>
      <x:c r="B985" s="310"/>
      <x:c r="C985" s="310"/>
      <x:c r="D985" s="310"/>
      <x:c r="E985" s="310"/>
      <x:c r="F985" s="311"/>
      <x:c r="G985" s="312"/>
      <x:c r="H985" s="313" t="str">
        <x:f>IF($A985="","",IF($C985="Entrada de efectivo",$G985,0))</x:f>
      </x:c>
      <x:c r="I985" s="313" t="str">
        <x:f>IF($A985="","",IF($C985="Salida de efectivo",$G985,0))</x:f>
      </x:c>
      <x:c r="J985" s="313" t="str">
        <x:f>IF($A985="","",CONFIGURACIÓN!$B$10+SUM($H$6:H985)-SUM($I$6:I985))</x:f>
      </x:c>
      <x:c r="K985" s="311"/>
    </x:row>
    <x:row r="986" ht="20" customHeight="1">
      <x:c r="A986" s="309"/>
      <x:c r="B986" s="310"/>
      <x:c r="C986" s="310"/>
      <x:c r="D986" s="310"/>
      <x:c r="E986" s="310"/>
      <x:c r="F986" s="311"/>
      <x:c r="G986" s="312"/>
      <x:c r="H986" s="313" t="str">
        <x:f>IF($A986="","",IF($C986="Entrada de efectivo",$G986,0))</x:f>
      </x:c>
      <x:c r="I986" s="313" t="str">
        <x:f>IF($A986="","",IF($C986="Salida de efectivo",$G986,0))</x:f>
      </x:c>
      <x:c r="J986" s="313" t="str">
        <x:f>IF($A986="","",CONFIGURACIÓN!$B$10+SUM($H$6:H986)-SUM($I$6:I986))</x:f>
      </x:c>
      <x:c r="K986" s="311"/>
    </x:row>
    <x:row r="987" ht="20" customHeight="1">
      <x:c r="A987" s="309"/>
      <x:c r="B987" s="310"/>
      <x:c r="C987" s="310"/>
      <x:c r="D987" s="310"/>
      <x:c r="E987" s="310"/>
      <x:c r="F987" s="311"/>
      <x:c r="G987" s="312"/>
      <x:c r="H987" s="313" t="str">
        <x:f>IF($A987="","",IF($C987="Entrada de efectivo",$G987,0))</x:f>
      </x:c>
      <x:c r="I987" s="313" t="str">
        <x:f>IF($A987="","",IF($C987="Salida de efectivo",$G987,0))</x:f>
      </x:c>
      <x:c r="J987" s="313" t="str">
        <x:f>IF($A987="","",CONFIGURACIÓN!$B$10+SUM($H$6:H987)-SUM($I$6:I987))</x:f>
      </x:c>
      <x:c r="K987" s="311"/>
    </x:row>
    <x:row r="988" ht="20" customHeight="1">
      <x:c r="A988" s="309"/>
      <x:c r="B988" s="310"/>
      <x:c r="C988" s="310"/>
      <x:c r="D988" s="310"/>
      <x:c r="E988" s="310"/>
      <x:c r="F988" s="311"/>
      <x:c r="G988" s="312"/>
      <x:c r="H988" s="313" t="str">
        <x:f>IF($A988="","",IF($C988="Entrada de efectivo",$G988,0))</x:f>
      </x:c>
      <x:c r="I988" s="313" t="str">
        <x:f>IF($A988="","",IF($C988="Salida de efectivo",$G988,0))</x:f>
      </x:c>
      <x:c r="J988" s="313" t="str">
        <x:f>IF($A988="","",CONFIGURACIÓN!$B$10+SUM($H$6:H988)-SUM($I$6:I988))</x:f>
      </x:c>
      <x:c r="K988" s="311"/>
    </x:row>
    <x:row r="989" ht="20" customHeight="1">
      <x:c r="A989" s="309"/>
      <x:c r="B989" s="310"/>
      <x:c r="C989" s="310"/>
      <x:c r="D989" s="310"/>
      <x:c r="E989" s="310"/>
      <x:c r="F989" s="311"/>
      <x:c r="G989" s="312"/>
      <x:c r="H989" s="313" t="str">
        <x:f>IF($A989="","",IF($C989="Entrada de efectivo",$G989,0))</x:f>
      </x:c>
      <x:c r="I989" s="313" t="str">
        <x:f>IF($A989="","",IF($C989="Salida de efectivo",$G989,0))</x:f>
      </x:c>
      <x:c r="J989" s="313" t="str">
        <x:f>IF($A989="","",CONFIGURACIÓN!$B$10+SUM($H$6:H989)-SUM($I$6:I989))</x:f>
      </x:c>
      <x:c r="K989" s="311"/>
    </x:row>
    <x:row r="990" ht="20" customHeight="1">
      <x:c r="A990" s="309"/>
      <x:c r="B990" s="310"/>
      <x:c r="C990" s="310"/>
      <x:c r="D990" s="310"/>
      <x:c r="E990" s="310"/>
      <x:c r="F990" s="311"/>
      <x:c r="G990" s="312"/>
      <x:c r="H990" s="313" t="str">
        <x:f>IF($A990="","",IF($C990="Entrada de efectivo",$G990,0))</x:f>
      </x:c>
      <x:c r="I990" s="313" t="str">
        <x:f>IF($A990="","",IF($C990="Salida de efectivo",$G990,0))</x:f>
      </x:c>
      <x:c r="J990" s="313" t="str">
        <x:f>IF($A990="","",CONFIGURACIÓN!$B$10+SUM($H$6:H990)-SUM($I$6:I990))</x:f>
      </x:c>
      <x:c r="K990" s="311"/>
    </x:row>
    <x:row r="991" ht="20" customHeight="1">
      <x:c r="A991" s="309"/>
      <x:c r="B991" s="310"/>
      <x:c r="C991" s="310"/>
      <x:c r="D991" s="310"/>
      <x:c r="E991" s="310"/>
      <x:c r="F991" s="311"/>
      <x:c r="G991" s="312"/>
      <x:c r="H991" s="313" t="str">
        <x:f>IF($A991="","",IF($C991="Entrada de efectivo",$G991,0))</x:f>
      </x:c>
      <x:c r="I991" s="313" t="str">
        <x:f>IF($A991="","",IF($C991="Salida de efectivo",$G991,0))</x:f>
      </x:c>
      <x:c r="J991" s="313" t="str">
        <x:f>IF($A991="","",CONFIGURACIÓN!$B$10+SUM($H$6:H991)-SUM($I$6:I991))</x:f>
      </x:c>
      <x:c r="K991" s="311"/>
    </x:row>
    <x:row r="992" ht="20" customHeight="1">
      <x:c r="A992" s="309"/>
      <x:c r="B992" s="310"/>
      <x:c r="C992" s="310"/>
      <x:c r="D992" s="310"/>
      <x:c r="E992" s="310"/>
      <x:c r="F992" s="311"/>
      <x:c r="G992" s="312"/>
      <x:c r="H992" s="313" t="str">
        <x:f>IF($A992="","",IF($C992="Entrada de efectivo",$G992,0))</x:f>
      </x:c>
      <x:c r="I992" s="313" t="str">
        <x:f>IF($A992="","",IF($C992="Salida de efectivo",$G992,0))</x:f>
      </x:c>
      <x:c r="J992" s="313" t="str">
        <x:f>IF($A992="","",CONFIGURACIÓN!$B$10+SUM($H$6:H992)-SUM($I$6:I992))</x:f>
      </x:c>
      <x:c r="K992" s="311"/>
    </x:row>
    <x:row r="993" ht="20" customHeight="1">
      <x:c r="A993" s="309"/>
      <x:c r="B993" s="310"/>
      <x:c r="C993" s="310"/>
      <x:c r="D993" s="310"/>
      <x:c r="E993" s="310"/>
      <x:c r="F993" s="311"/>
      <x:c r="G993" s="312"/>
      <x:c r="H993" s="313" t="str">
        <x:f>IF($A993="","",IF($C993="Entrada de efectivo",$G993,0))</x:f>
      </x:c>
      <x:c r="I993" s="313" t="str">
        <x:f>IF($A993="","",IF($C993="Salida de efectivo",$G993,0))</x:f>
      </x:c>
      <x:c r="J993" s="313" t="str">
        <x:f>IF($A993="","",CONFIGURACIÓN!$B$10+SUM($H$6:H993)-SUM($I$6:I993))</x:f>
      </x:c>
      <x:c r="K993" s="311"/>
    </x:row>
    <x:row r="994" ht="20" customHeight="1">
      <x:c r="A994" s="309"/>
      <x:c r="B994" s="310"/>
      <x:c r="C994" s="310"/>
      <x:c r="D994" s="310"/>
      <x:c r="E994" s="310"/>
      <x:c r="F994" s="311"/>
      <x:c r="G994" s="312"/>
      <x:c r="H994" s="313" t="str">
        <x:f>IF($A994="","",IF($C994="Entrada de efectivo",$G994,0))</x:f>
      </x:c>
      <x:c r="I994" s="313" t="str">
        <x:f>IF($A994="","",IF($C994="Salida de efectivo",$G994,0))</x:f>
      </x:c>
      <x:c r="J994" s="313" t="str">
        <x:f>IF($A994="","",CONFIGURACIÓN!$B$10+SUM($H$6:H994)-SUM($I$6:I994))</x:f>
      </x:c>
      <x:c r="K994" s="311"/>
    </x:row>
    <x:row r="995" ht="20" customHeight="1">
      <x:c r="A995" s="309"/>
      <x:c r="B995" s="310"/>
      <x:c r="C995" s="310"/>
      <x:c r="D995" s="310"/>
      <x:c r="E995" s="310"/>
      <x:c r="F995" s="311"/>
      <x:c r="G995" s="312"/>
      <x:c r="H995" s="313" t="str">
        <x:f>IF($A995="","",IF($C995="Entrada de efectivo",$G995,0))</x:f>
      </x:c>
      <x:c r="I995" s="313" t="str">
        <x:f>IF($A995="","",IF($C995="Salida de efectivo",$G995,0))</x:f>
      </x:c>
      <x:c r="J995" s="313" t="str">
        <x:f>IF($A995="","",CONFIGURACIÓN!$B$10+SUM($H$6:H995)-SUM($I$6:I995))</x:f>
      </x:c>
      <x:c r="K995" s="311"/>
    </x:row>
    <x:row r="996" ht="20" customHeight="1">
      <x:c r="A996" s="309"/>
      <x:c r="B996" s="310"/>
      <x:c r="C996" s="310"/>
      <x:c r="D996" s="310"/>
      <x:c r="E996" s="310"/>
      <x:c r="F996" s="311"/>
      <x:c r="G996" s="312"/>
      <x:c r="H996" s="313" t="str">
        <x:f>IF($A996="","",IF($C996="Entrada de efectivo",$G996,0))</x:f>
      </x:c>
      <x:c r="I996" s="313" t="str">
        <x:f>IF($A996="","",IF($C996="Salida de efectivo",$G996,0))</x:f>
      </x:c>
      <x:c r="J996" s="313" t="str">
        <x:f>IF($A996="","",CONFIGURACIÓN!$B$10+SUM($H$6:H996)-SUM($I$6:I996))</x:f>
      </x:c>
      <x:c r="K996" s="311"/>
    </x:row>
    <x:row r="997" ht="20" customHeight="1">
      <x:c r="A997" s="309"/>
      <x:c r="B997" s="310"/>
      <x:c r="C997" s="310"/>
      <x:c r="D997" s="310"/>
      <x:c r="E997" s="310"/>
      <x:c r="F997" s="311"/>
      <x:c r="G997" s="312"/>
      <x:c r="H997" s="313" t="str">
        <x:f>IF($A997="","",IF($C997="Entrada de efectivo",$G997,0))</x:f>
      </x:c>
      <x:c r="I997" s="313" t="str">
        <x:f>IF($A997="","",IF($C997="Salida de efectivo",$G997,0))</x:f>
      </x:c>
      <x:c r="J997" s="313" t="str">
        <x:f>IF($A997="","",CONFIGURACIÓN!$B$10+SUM($H$6:H997)-SUM($I$6:I997))</x:f>
      </x:c>
      <x:c r="K997" s="311"/>
    </x:row>
    <x:row r="998" ht="20" customHeight="1">
      <x:c r="A998" s="309"/>
      <x:c r="B998" s="310"/>
      <x:c r="C998" s="310"/>
      <x:c r="D998" s="310"/>
      <x:c r="E998" s="310"/>
      <x:c r="F998" s="311"/>
      <x:c r="G998" s="312"/>
      <x:c r="H998" s="313" t="str">
        <x:f>IF($A998="","",IF($C998="Entrada de efectivo",$G998,0))</x:f>
      </x:c>
      <x:c r="I998" s="313" t="str">
        <x:f>IF($A998="","",IF($C998="Salida de efectivo",$G998,0))</x:f>
      </x:c>
      <x:c r="J998" s="313" t="str">
        <x:f>IF($A998="","",CONFIGURACIÓN!$B$10+SUM($H$6:H998)-SUM($I$6:I998))</x:f>
      </x:c>
      <x:c r="K998" s="311"/>
    </x:row>
    <x:row r="999" ht="20" customHeight="1">
      <x:c r="A999" s="309"/>
      <x:c r="B999" s="310"/>
      <x:c r="C999" s="310"/>
      <x:c r="D999" s="310"/>
      <x:c r="E999" s="310"/>
      <x:c r="F999" s="311"/>
      <x:c r="G999" s="312"/>
      <x:c r="H999" s="313" t="str">
        <x:f>IF($A999="","",IF($C999="Entrada de efectivo",$G999,0))</x:f>
      </x:c>
      <x:c r="I999" s="313" t="str">
        <x:f>IF($A999="","",IF($C999="Salida de efectivo",$G999,0))</x:f>
      </x:c>
      <x:c r="J999" s="313" t="str">
        <x:f>IF($A999="","",CONFIGURACIÓN!$B$10+SUM($H$6:H999)-SUM($I$6:I999))</x:f>
      </x:c>
      <x:c r="K999" s="311"/>
    </x:row>
    <x:row r="1000" ht="20" customHeight="1">
      <x:c r="A1000" s="309"/>
      <x:c r="B1000" s="310"/>
      <x:c r="C1000" s="310"/>
      <x:c r="D1000" s="310"/>
      <x:c r="E1000" s="310"/>
      <x:c r="F1000" s="311"/>
      <x:c r="G1000" s="312"/>
      <x:c r="H1000" s="313" t="str">
        <x:f>IF($A1000="","",IF($C1000="Entrada de efectivo",$G1000,0))</x:f>
      </x:c>
      <x:c r="I1000" s="313" t="str">
        <x:f>IF($A1000="","",IF($C1000="Salida de efectivo",$G1000,0))</x:f>
      </x:c>
      <x:c r="J1000" s="313" t="str">
        <x:f>IF($A1000="","",CONFIGURACIÓN!$B$10+SUM($H$6:H1000)-SUM($I$6:I1000))</x:f>
      </x:c>
      <x:c r="K1000" s="311"/>
    </x:row>
    <x:row r="1001" ht="20" customHeight="1">
      <x:c r="A1001" s="309"/>
      <x:c r="B1001" s="310"/>
      <x:c r="C1001" s="310"/>
      <x:c r="D1001" s="310"/>
      <x:c r="E1001" s="310"/>
      <x:c r="F1001" s="311"/>
      <x:c r="G1001" s="312"/>
      <x:c r="H1001" s="313" t="str">
        <x:f>IF($A1001="","",IF($C1001="Entrada de efectivo",$G1001,0))</x:f>
      </x:c>
      <x:c r="I1001" s="313" t="str">
        <x:f>IF($A1001="","",IF($C1001="Salida de efectivo",$G1001,0))</x:f>
      </x:c>
      <x:c r="J1001" s="313" t="str">
        <x:f>IF($A1001="","",CONFIGURACIÓN!$B$10+SUM($H$6:H1001)-SUM($I$6:I1001))</x:f>
      </x:c>
      <x:c r="K1001" s="311"/>
    </x:row>
    <x:row r="1002" ht="20" customHeight="1">
      <x:c r="A1002" s="309"/>
      <x:c r="B1002" s="310"/>
      <x:c r="C1002" s="310"/>
      <x:c r="D1002" s="310"/>
      <x:c r="E1002" s="310"/>
      <x:c r="F1002" s="311"/>
      <x:c r="G1002" s="312"/>
      <x:c r="H1002" s="313" t="str">
        <x:f>IF($A1002="","",IF($C1002="Entrada de efectivo",$G1002,0))</x:f>
      </x:c>
      <x:c r="I1002" s="313" t="str">
        <x:f>IF($A1002="","",IF($C1002="Salida de efectivo",$G1002,0))</x:f>
      </x:c>
      <x:c r="J1002" s="313" t="str">
        <x:f>IF($A1002="","",CONFIGURACIÓN!$B$10+SUM($H$6:H1002)-SUM($I$6:I1002))</x:f>
      </x:c>
      <x:c r="K1002" s="311"/>
    </x:row>
    <x:row r="1003" ht="20" customHeight="1">
      <x:c r="A1003" s="309"/>
      <x:c r="B1003" s="310"/>
      <x:c r="C1003" s="310"/>
      <x:c r="D1003" s="310"/>
      <x:c r="E1003" s="310"/>
      <x:c r="F1003" s="311"/>
      <x:c r="G1003" s="312"/>
      <x:c r="H1003" s="313" t="str">
        <x:f>IF($A1003="","",IF($C1003="Entrada de efectivo",$G1003,0))</x:f>
      </x:c>
      <x:c r="I1003" s="313" t="str">
        <x:f>IF($A1003="","",IF($C1003="Salida de efectivo",$G1003,0))</x:f>
      </x:c>
      <x:c r="J1003" s="313" t="str">
        <x:f>IF($A1003="","",CONFIGURACIÓN!$B$10+SUM($H$6:H1003)-SUM($I$6:I1003))</x:f>
      </x:c>
      <x:c r="K1003" s="311"/>
    </x:row>
    <x:row r="1004" ht="20" customHeight="1">
      <x:c r="A1004" s="309"/>
      <x:c r="B1004" s="310"/>
      <x:c r="C1004" s="310"/>
      <x:c r="D1004" s="310"/>
      <x:c r="E1004" s="310"/>
      <x:c r="F1004" s="311"/>
      <x:c r="G1004" s="312"/>
      <x:c r="H1004" s="313" t="str">
        <x:f>IF($A1004="","",IF($C1004="Entrada de efectivo",$G1004,0))</x:f>
      </x:c>
      <x:c r="I1004" s="313" t="str">
        <x:f>IF($A1004="","",IF($C1004="Salida de efectivo",$G1004,0))</x:f>
      </x:c>
      <x:c r="J1004" s="313" t="str">
        <x:f>IF($A1004="","",CONFIGURACIÓN!$B$10+SUM($H$6:H1004)-SUM($I$6:I1004))</x:f>
      </x:c>
      <x:c r="K1004" s="311"/>
    </x:row>
    <x:row r="1005" ht="20" customHeight="1">
      <x:c r="A1005" s="309"/>
      <x:c r="B1005" s="310"/>
      <x:c r="C1005" s="310"/>
      <x:c r="D1005" s="310"/>
      <x:c r="E1005" s="310"/>
      <x:c r="F1005" s="311"/>
      <x:c r="G1005" s="312"/>
      <x:c r="H1005" s="313" t="str">
        <x:f>IF($A1005="","",IF($C1005="Entrada de efectivo",$G1005,0))</x:f>
      </x:c>
      <x:c r="I1005" s="313" t="str">
        <x:f>IF($A1005="","",IF($C1005="Salida de efectivo",$G1005,0))</x:f>
      </x:c>
      <x:c r="J1005" s="313" t="str">
        <x:f>IF($A1005="","",CONFIGURACIÓN!$B$10+SUM($H$6:H1005)-SUM($I$6:I1005))</x:f>
      </x:c>
      <x:c r="K1005" s="311"/>
    </x:row>
    <x:row r="1006" ht="20" customHeight="1">
      <x:c r="A1006" s="309"/>
      <x:c r="B1006" s="310"/>
      <x:c r="C1006" s="310"/>
      <x:c r="D1006" s="310"/>
      <x:c r="E1006" s="310"/>
      <x:c r="F1006" s="311"/>
      <x:c r="G1006" s="312"/>
      <x:c r="H1006" s="313" t="str">
        <x:f>IF($A1006="","",IF($C1006="Entrada de efectivo",$G1006,0))</x:f>
      </x:c>
      <x:c r="I1006" s="313" t="str">
        <x:f>IF($A1006="","",IF($C1006="Salida de efectivo",$G1006,0))</x:f>
      </x:c>
      <x:c r="J1006" s="313" t="str">
        <x:f>IF($A1006="","",CONFIGURACIÓN!$B$10+SUM($H$6:H1006)-SUM($I$6:I1006))</x:f>
      </x:c>
      <x:c r="K1006" s="311"/>
    </x:row>
    <x:row r="1007" ht="20" customHeight="1">
      <x:c r="A1007" s="309"/>
      <x:c r="B1007" s="310"/>
      <x:c r="C1007" s="310"/>
      <x:c r="D1007" s="310"/>
      <x:c r="E1007" s="310"/>
      <x:c r="F1007" s="311"/>
      <x:c r="G1007" s="312"/>
      <x:c r="H1007" s="313" t="str">
        <x:f>IF($A1007="","",IF($C1007="Entrada de efectivo",$G1007,0))</x:f>
      </x:c>
      <x:c r="I1007" s="313" t="str">
        <x:f>IF($A1007="","",IF($C1007="Salida de efectivo",$G1007,0))</x:f>
      </x:c>
      <x:c r="J1007" s="313" t="str">
        <x:f>IF($A1007="","",CONFIGURACIÓN!$B$10+SUM($H$6:H1007)-SUM($I$6:I1007))</x:f>
      </x:c>
      <x:c r="K1007" s="311"/>
    </x:row>
    <x:row r="1008" ht="20" customHeight="1">
      <x:c r="A1008" s="309"/>
      <x:c r="B1008" s="310"/>
      <x:c r="C1008" s="310"/>
      <x:c r="D1008" s="310"/>
      <x:c r="E1008" s="310"/>
      <x:c r="F1008" s="311"/>
      <x:c r="G1008" s="312"/>
      <x:c r="H1008" s="313" t="str">
        <x:f>IF($A1008="","",IF($C1008="Entrada de efectivo",$G1008,0))</x:f>
      </x:c>
      <x:c r="I1008" s="313" t="str">
        <x:f>IF($A1008="","",IF($C1008="Salida de efectivo",$G1008,0))</x:f>
      </x:c>
      <x:c r="J1008" s="313" t="str">
        <x:f>IF($A1008="","",CONFIGURACIÓN!$B$10+SUM($H$6:H1008)-SUM($I$6:I1008))</x:f>
      </x:c>
      <x:c r="K1008" s="311"/>
    </x:row>
    <x:row r="1009" ht="20" customHeight="1">
      <x:c r="A1009" s="309"/>
      <x:c r="B1009" s="310"/>
      <x:c r="C1009" s="310"/>
      <x:c r="D1009" s="310"/>
      <x:c r="E1009" s="310"/>
      <x:c r="F1009" s="311"/>
      <x:c r="G1009" s="312"/>
      <x:c r="H1009" s="313" t="str">
        <x:f>IF($A1009="","",IF($C1009="Entrada de efectivo",$G1009,0))</x:f>
      </x:c>
      <x:c r="I1009" s="313" t="str">
        <x:f>IF($A1009="","",IF($C1009="Salida de efectivo",$G1009,0))</x:f>
      </x:c>
      <x:c r="J1009" s="313" t="str">
        <x:f>IF($A1009="","",CONFIGURACIÓN!$B$10+SUM($H$6:H1009)-SUM($I$6:I1009))</x:f>
      </x:c>
      <x:c r="K1009" s="311"/>
    </x:row>
    <x:row r="1010" ht="20" customHeight="1">
      <x:c r="A1010" s="309"/>
      <x:c r="B1010" s="310"/>
      <x:c r="C1010" s="310"/>
      <x:c r="D1010" s="310"/>
      <x:c r="E1010" s="310"/>
      <x:c r="F1010" s="311"/>
      <x:c r="G1010" s="312"/>
      <x:c r="H1010" s="313" t="str">
        <x:f>IF($A1010="","",IF($C1010="Entrada de efectivo",$G1010,0))</x:f>
      </x:c>
      <x:c r="I1010" s="313" t="str">
        <x:f>IF($A1010="","",IF($C1010="Salida de efectivo",$G1010,0))</x:f>
      </x:c>
      <x:c r="J1010" s="313" t="str">
        <x:f>IF($A1010="","",CONFIGURACIÓN!$B$10+SUM($H$6:H1010)-SUM($I$6:I1010))</x:f>
      </x:c>
      <x:c r="K1010" s="311"/>
    </x:row>
    <x:row r="1011" ht="20" customHeight="1">
      <x:c r="A1011" s="309"/>
      <x:c r="B1011" s="310"/>
      <x:c r="C1011" s="310"/>
      <x:c r="D1011" s="310"/>
      <x:c r="E1011" s="310"/>
      <x:c r="F1011" s="311"/>
      <x:c r="G1011" s="312"/>
      <x:c r="H1011" s="313" t="str">
        <x:f>IF($A1011="","",IF($C1011="Entrada de efectivo",$G1011,0))</x:f>
      </x:c>
      <x:c r="I1011" s="313" t="str">
        <x:f>IF($A1011="","",IF($C1011="Salida de efectivo",$G1011,0))</x:f>
      </x:c>
      <x:c r="J1011" s="313" t="str">
        <x:f>IF($A1011="","",CONFIGURACIÓN!$B$10+SUM($H$6:H1011)-SUM($I$6:I1011))</x:f>
      </x:c>
      <x:c r="K1011" s="311"/>
    </x:row>
    <x:row r="1012" ht="20" customHeight="1">
      <x:c r="A1012" s="309"/>
      <x:c r="B1012" s="310"/>
      <x:c r="C1012" s="310"/>
      <x:c r="D1012" s="310"/>
      <x:c r="E1012" s="310"/>
      <x:c r="F1012" s="311"/>
      <x:c r="G1012" s="312"/>
      <x:c r="H1012" s="313" t="str">
        <x:f>IF($A1012="","",IF($C1012="Entrada de efectivo",$G1012,0))</x:f>
      </x:c>
      <x:c r="I1012" s="313" t="str">
        <x:f>IF($A1012="","",IF($C1012="Salida de efectivo",$G1012,0))</x:f>
      </x:c>
      <x:c r="J1012" s="313" t="str">
        <x:f>IF($A1012="","",CONFIGURACIÓN!$B$10+SUM($H$6:H1012)-SUM($I$6:I1012))</x:f>
      </x:c>
      <x:c r="K1012" s="311"/>
    </x:row>
    <x:row r="1013" ht="20" customHeight="1">
      <x:c r="A1013" s="309"/>
      <x:c r="B1013" s="310"/>
      <x:c r="C1013" s="310"/>
      <x:c r="D1013" s="310"/>
      <x:c r="E1013" s="310"/>
      <x:c r="F1013" s="311"/>
      <x:c r="G1013" s="312"/>
      <x:c r="H1013" s="313" t="str">
        <x:f>IF($A1013="","",IF($C1013="Entrada de efectivo",$G1013,0))</x:f>
      </x:c>
      <x:c r="I1013" s="313" t="str">
        <x:f>IF($A1013="","",IF($C1013="Salida de efectivo",$G1013,0))</x:f>
      </x:c>
      <x:c r="J1013" s="313" t="str">
        <x:f>IF($A1013="","",CONFIGURACIÓN!$B$10+SUM($H$6:H1013)-SUM($I$6:I1013))</x:f>
      </x:c>
      <x:c r="K1013" s="311"/>
    </x:row>
    <x:row r="1014" ht="20" customHeight="1">
      <x:c r="A1014" s="309"/>
      <x:c r="B1014" s="310"/>
      <x:c r="C1014" s="310"/>
      <x:c r="D1014" s="310"/>
      <x:c r="E1014" s="310"/>
      <x:c r="F1014" s="311"/>
      <x:c r="G1014" s="312"/>
      <x:c r="H1014" s="313" t="str">
        <x:f>IF($A1014="","",IF($C1014="Entrada de efectivo",$G1014,0))</x:f>
      </x:c>
      <x:c r="I1014" s="313" t="str">
        <x:f>IF($A1014="","",IF($C1014="Salida de efectivo",$G1014,0))</x:f>
      </x:c>
      <x:c r="J1014" s="313" t="str">
        <x:f>IF($A1014="","",CONFIGURACIÓN!$B$10+SUM($H$6:H1014)-SUM($I$6:I1014))</x:f>
      </x:c>
      <x:c r="K1014" s="311"/>
    </x:row>
    <x:row r="1015" ht="20" customHeight="1">
      <x:c r="A1015" s="309"/>
      <x:c r="B1015" s="310"/>
      <x:c r="C1015" s="310"/>
      <x:c r="D1015" s="310"/>
      <x:c r="E1015" s="310"/>
      <x:c r="F1015" s="311"/>
      <x:c r="G1015" s="312"/>
      <x:c r="H1015" s="313" t="str">
        <x:f>IF($A1015="","",IF($C1015="Entrada de efectivo",$G1015,0))</x:f>
      </x:c>
      <x:c r="I1015" s="313" t="str">
        <x:f>IF($A1015="","",IF($C1015="Salida de efectivo",$G1015,0))</x:f>
      </x:c>
      <x:c r="J1015" s="313" t="str">
        <x:f>IF($A1015="","",CONFIGURACIÓN!$B$10+SUM($H$6:H1015)-SUM($I$6:I1015))</x:f>
      </x:c>
      <x:c r="K1015" s="311"/>
    </x:row>
    <x:row r="1016" ht="20" customHeight="1">
      <x:c r="A1016" s="309"/>
      <x:c r="B1016" s="310"/>
      <x:c r="C1016" s="310"/>
      <x:c r="D1016" s="310"/>
      <x:c r="E1016" s="310"/>
      <x:c r="F1016" s="311"/>
      <x:c r="G1016" s="312"/>
      <x:c r="H1016" s="313" t="str">
        <x:f>IF($A1016="","",IF($C1016="Entrada de efectivo",$G1016,0))</x:f>
      </x:c>
      <x:c r="I1016" s="313" t="str">
        <x:f>IF($A1016="","",IF($C1016="Salida de efectivo",$G1016,0))</x:f>
      </x:c>
      <x:c r="J1016" s="313" t="str">
        <x:f>IF($A1016="","",CONFIGURACIÓN!$B$10+SUM($H$6:H1016)-SUM($I$6:I1016))</x:f>
      </x:c>
      <x:c r="K1016" s="311"/>
    </x:row>
    <x:row r="1017" ht="20" customHeight="1">
      <x:c r="A1017" s="309"/>
      <x:c r="B1017" s="310"/>
      <x:c r="C1017" s="310"/>
      <x:c r="D1017" s="310"/>
      <x:c r="E1017" s="310"/>
      <x:c r="F1017" s="311"/>
      <x:c r="G1017" s="312"/>
      <x:c r="H1017" s="313" t="str">
        <x:f>IF($A1017="","",IF($C1017="Entrada de efectivo",$G1017,0))</x:f>
      </x:c>
      <x:c r="I1017" s="313" t="str">
        <x:f>IF($A1017="","",IF($C1017="Salida de efectivo",$G1017,0))</x:f>
      </x:c>
      <x:c r="J1017" s="313" t="str">
        <x:f>IF($A1017="","",CONFIGURACIÓN!$B$10+SUM($H$6:H1017)-SUM($I$6:I1017))</x:f>
      </x:c>
      <x:c r="K1017" s="311"/>
    </x:row>
    <x:row r="1018" ht="20" customHeight="1">
      <x:c r="A1018" s="309"/>
      <x:c r="B1018" s="310"/>
      <x:c r="C1018" s="310"/>
      <x:c r="D1018" s="310"/>
      <x:c r="E1018" s="310"/>
      <x:c r="F1018" s="311"/>
      <x:c r="G1018" s="312"/>
      <x:c r="H1018" s="313" t="str">
        <x:f>IF($A1018="","",IF($C1018="Entrada de efectivo",$G1018,0))</x:f>
      </x:c>
      <x:c r="I1018" s="313" t="str">
        <x:f>IF($A1018="","",IF($C1018="Salida de efectivo",$G1018,0))</x:f>
      </x:c>
      <x:c r="J1018" s="313" t="str">
        <x:f>IF($A1018="","",CONFIGURACIÓN!$B$10+SUM($H$6:H1018)-SUM($I$6:I1018))</x:f>
      </x:c>
      <x:c r="K1018" s="311"/>
    </x:row>
    <x:row r="1019" ht="20" customHeight="1">
      <x:c r="A1019" s="309"/>
      <x:c r="B1019" s="310"/>
      <x:c r="C1019" s="310"/>
      <x:c r="D1019" s="310"/>
      <x:c r="E1019" s="310"/>
      <x:c r="F1019" s="311"/>
      <x:c r="G1019" s="312"/>
      <x:c r="H1019" s="313" t="str">
        <x:f>IF($A1019="","",IF($C1019="Entrada de efectivo",$G1019,0))</x:f>
      </x:c>
      <x:c r="I1019" s="313" t="str">
        <x:f>IF($A1019="","",IF($C1019="Salida de efectivo",$G1019,0))</x:f>
      </x:c>
      <x:c r="J1019" s="313" t="str">
        <x:f>IF($A1019="","",CONFIGURACIÓN!$B$10+SUM($H$6:H1019)-SUM($I$6:I1019))</x:f>
      </x:c>
      <x:c r="K1019" s="311"/>
    </x:row>
    <x:row r="1020" ht="20" customHeight="1">
      <x:c r="A1020" s="309"/>
      <x:c r="B1020" s="310"/>
      <x:c r="C1020" s="310"/>
      <x:c r="D1020" s="310"/>
      <x:c r="E1020" s="310"/>
      <x:c r="F1020" s="311"/>
      <x:c r="G1020" s="312"/>
      <x:c r="H1020" s="313" t="str">
        <x:f>IF($A1020="","",IF($C1020="Entrada de efectivo",$G1020,0))</x:f>
      </x:c>
      <x:c r="I1020" s="313" t="str">
        <x:f>IF($A1020="","",IF($C1020="Salida de efectivo",$G1020,0))</x:f>
      </x:c>
      <x:c r="J1020" s="313" t="str">
        <x:f>IF($A1020="","",CONFIGURACIÓN!$B$10+SUM($H$6:H1020)-SUM($I$6:I1020))</x:f>
      </x:c>
      <x:c r="K1020" s="311"/>
    </x:row>
    <x:row r="1021" ht="20" customHeight="1">
      <x:c r="A1021" s="309"/>
      <x:c r="B1021" s="310"/>
      <x:c r="C1021" s="310"/>
      <x:c r="D1021" s="310"/>
      <x:c r="E1021" s="310"/>
      <x:c r="F1021" s="311"/>
      <x:c r="G1021" s="312"/>
      <x:c r="H1021" s="313" t="str">
        <x:f>IF($A1021="","",IF($C1021="Entrada de efectivo",$G1021,0))</x:f>
      </x:c>
      <x:c r="I1021" s="313" t="str">
        <x:f>IF($A1021="","",IF($C1021="Salida de efectivo",$G1021,0))</x:f>
      </x:c>
      <x:c r="J1021" s="313" t="str">
        <x:f>IF($A1021="","",CONFIGURACIÓN!$B$10+SUM($H$6:H1021)-SUM($I$6:I1021))</x:f>
      </x:c>
      <x:c r="K1021" s="311"/>
    </x:row>
    <x:row r="1022" ht="20" customHeight="1">
      <x:c r="A1022" s="309"/>
      <x:c r="B1022" s="310"/>
      <x:c r="C1022" s="310"/>
      <x:c r="D1022" s="310"/>
      <x:c r="E1022" s="310"/>
      <x:c r="F1022" s="311"/>
      <x:c r="G1022" s="312"/>
      <x:c r="H1022" s="313" t="str">
        <x:f>IF($A1022="","",IF($C1022="Entrada de efectivo",$G1022,0))</x:f>
      </x:c>
      <x:c r="I1022" s="313" t="str">
        <x:f>IF($A1022="","",IF($C1022="Salida de efectivo",$G1022,0))</x:f>
      </x:c>
      <x:c r="J1022" s="313" t="str">
        <x:f>IF($A1022="","",CONFIGURACIÓN!$B$10+SUM($H$6:H1022)-SUM($I$6:I1022))</x:f>
      </x:c>
      <x:c r="K1022" s="311"/>
    </x:row>
    <x:row r="1023" ht="20" customHeight="1">
      <x:c r="A1023" s="309"/>
      <x:c r="B1023" s="310"/>
      <x:c r="C1023" s="310"/>
      <x:c r="D1023" s="310"/>
      <x:c r="E1023" s="310"/>
      <x:c r="F1023" s="311"/>
      <x:c r="G1023" s="312"/>
      <x:c r="H1023" s="313" t="str">
        <x:f>IF($A1023="","",IF($C1023="Entrada de efectivo",$G1023,0))</x:f>
      </x:c>
      <x:c r="I1023" s="313" t="str">
        <x:f>IF($A1023="","",IF($C1023="Salida de efectivo",$G1023,0))</x:f>
      </x:c>
      <x:c r="J1023" s="313" t="str">
        <x:f>IF($A1023="","",CONFIGURACIÓN!$B$10+SUM($H$6:H1023)-SUM($I$6:I1023))</x:f>
      </x:c>
      <x:c r="K1023" s="311"/>
    </x:row>
    <x:row r="1024" ht="20" customHeight="1">
      <x:c r="A1024" s="309"/>
      <x:c r="B1024" s="310"/>
      <x:c r="C1024" s="310"/>
      <x:c r="D1024" s="310"/>
      <x:c r="E1024" s="310"/>
      <x:c r="F1024" s="311"/>
      <x:c r="G1024" s="312"/>
      <x:c r="H1024" s="313" t="str">
        <x:f>IF($A1024="","",IF($C1024="Entrada de efectivo",$G1024,0))</x:f>
      </x:c>
      <x:c r="I1024" s="313" t="str">
        <x:f>IF($A1024="","",IF($C1024="Salida de efectivo",$G1024,0))</x:f>
      </x:c>
      <x:c r="J1024" s="313" t="str">
        <x:f>IF($A1024="","",CONFIGURACIÓN!$B$10+SUM($H$6:H1024)-SUM($I$6:I1024))</x:f>
      </x:c>
      <x:c r="K1024" s="311"/>
    </x:row>
    <x:row r="1025" ht="20" customHeight="1">
      <x:c r="A1025" s="309"/>
      <x:c r="B1025" s="310"/>
      <x:c r="C1025" s="310"/>
      <x:c r="D1025" s="310"/>
      <x:c r="E1025" s="310"/>
      <x:c r="F1025" s="311"/>
      <x:c r="G1025" s="312"/>
      <x:c r="H1025" s="313" t="str">
        <x:f>IF($A1025="","",IF($C1025="Entrada de efectivo",$G1025,0))</x:f>
      </x:c>
      <x:c r="I1025" s="313" t="str">
        <x:f>IF($A1025="","",IF($C1025="Salida de efectivo",$G1025,0))</x:f>
      </x:c>
      <x:c r="J1025" s="313" t="str">
        <x:f>IF($A1025="","",CONFIGURACIÓN!$B$10+SUM($H$6:H1025)-SUM($I$6:I1025))</x:f>
      </x:c>
      <x:c r="K1025" s="311"/>
    </x:row>
    <x:row r="1026" ht="20" customHeight="1">
      <x:c r="A1026" s="309"/>
      <x:c r="B1026" s="310"/>
      <x:c r="C1026" s="310"/>
      <x:c r="D1026" s="310"/>
      <x:c r="E1026" s="310"/>
      <x:c r="F1026" s="311"/>
      <x:c r="G1026" s="312"/>
      <x:c r="H1026" s="313" t="str">
        <x:f>IF($A1026="","",IF($C1026="Entrada de efectivo",$G1026,0))</x:f>
      </x:c>
      <x:c r="I1026" s="313" t="str">
        <x:f>IF($A1026="","",IF($C1026="Salida de efectivo",$G1026,0))</x:f>
      </x:c>
      <x:c r="J1026" s="313" t="str">
        <x:f>IF($A1026="","",CONFIGURACIÓN!$B$10+SUM($H$6:H1026)-SUM($I$6:I1026))</x:f>
      </x:c>
      <x:c r="K1026" s="311"/>
    </x:row>
    <x:row r="1027" ht="20" customHeight="1">
      <x:c r="A1027" s="309"/>
      <x:c r="B1027" s="310"/>
      <x:c r="C1027" s="310"/>
      <x:c r="D1027" s="310"/>
      <x:c r="E1027" s="310"/>
      <x:c r="F1027" s="311"/>
      <x:c r="G1027" s="312"/>
      <x:c r="H1027" s="313" t="str">
        <x:f>IF($A1027="","",IF($C1027="Entrada de efectivo",$G1027,0))</x:f>
      </x:c>
      <x:c r="I1027" s="313" t="str">
        <x:f>IF($A1027="","",IF($C1027="Salida de efectivo",$G1027,0))</x:f>
      </x:c>
      <x:c r="J1027" s="313" t="str">
        <x:f>IF($A1027="","",CONFIGURACIÓN!$B$10+SUM($H$6:H1027)-SUM($I$6:I1027))</x:f>
      </x:c>
      <x:c r="K1027" s="311"/>
    </x:row>
    <x:row r="1028" ht="20" customHeight="1">
      <x:c r="A1028" s="309"/>
      <x:c r="B1028" s="310"/>
      <x:c r="C1028" s="310"/>
      <x:c r="D1028" s="310"/>
      <x:c r="E1028" s="310"/>
      <x:c r="F1028" s="311"/>
      <x:c r="G1028" s="312"/>
      <x:c r="H1028" s="313" t="str">
        <x:f>IF($A1028="","",IF($C1028="Entrada de efectivo",$G1028,0))</x:f>
      </x:c>
      <x:c r="I1028" s="313" t="str">
        <x:f>IF($A1028="","",IF($C1028="Salida de efectivo",$G1028,0))</x:f>
      </x:c>
      <x:c r="J1028" s="313" t="str">
        <x:f>IF($A1028="","",CONFIGURACIÓN!$B$10+SUM($H$6:H1028)-SUM($I$6:I1028))</x:f>
      </x:c>
      <x:c r="K1028" s="311"/>
    </x:row>
    <x:row r="1029" ht="20" customHeight="1">
      <x:c r="A1029" s="309"/>
      <x:c r="B1029" s="310"/>
      <x:c r="C1029" s="310"/>
      <x:c r="D1029" s="310"/>
      <x:c r="E1029" s="310"/>
      <x:c r="F1029" s="311"/>
      <x:c r="G1029" s="312"/>
      <x:c r="H1029" s="313" t="str">
        <x:f>IF($A1029="","",IF($C1029="Entrada de efectivo",$G1029,0))</x:f>
      </x:c>
      <x:c r="I1029" s="313" t="str">
        <x:f>IF($A1029="","",IF($C1029="Salida de efectivo",$G1029,0))</x:f>
      </x:c>
      <x:c r="J1029" s="313" t="str">
        <x:f>IF($A1029="","",CONFIGURACIÓN!$B$10+SUM($H$6:H1029)-SUM($I$6:I1029))</x:f>
      </x:c>
      <x:c r="K1029" s="311"/>
    </x:row>
    <x:row r="1030" ht="20" customHeight="1">
      <x:c r="A1030" s="309"/>
      <x:c r="B1030" s="310"/>
      <x:c r="C1030" s="310"/>
      <x:c r="D1030" s="310"/>
      <x:c r="E1030" s="310"/>
      <x:c r="F1030" s="311"/>
      <x:c r="G1030" s="312"/>
      <x:c r="H1030" s="313" t="str">
        <x:f>IF($A1030="","",IF($C1030="Entrada de efectivo",$G1030,0))</x:f>
      </x:c>
      <x:c r="I1030" s="313" t="str">
        <x:f>IF($A1030="","",IF($C1030="Salida de efectivo",$G1030,0))</x:f>
      </x:c>
      <x:c r="J1030" s="313" t="str">
        <x:f>IF($A1030="","",CONFIGURACIÓN!$B$10+SUM($H$6:H1030)-SUM($I$6:I1030))</x:f>
      </x:c>
      <x:c r="K1030" s="311"/>
    </x:row>
    <x:row r="1031" ht="20" customHeight="1">
      <x:c r="A1031" s="309"/>
      <x:c r="B1031" s="310"/>
      <x:c r="C1031" s="310"/>
      <x:c r="D1031" s="310"/>
      <x:c r="E1031" s="310"/>
      <x:c r="F1031" s="311"/>
      <x:c r="G1031" s="312"/>
      <x:c r="H1031" s="313" t="str">
        <x:f>IF($A1031="","",IF($C1031="Entrada de efectivo",$G1031,0))</x:f>
      </x:c>
      <x:c r="I1031" s="313" t="str">
        <x:f>IF($A1031="","",IF($C1031="Salida de efectivo",$G1031,0))</x:f>
      </x:c>
      <x:c r="J1031" s="313" t="str">
        <x:f>IF($A1031="","",CONFIGURACIÓN!$B$10+SUM($H$6:H1031)-SUM($I$6:I1031))</x:f>
      </x:c>
      <x:c r="K1031" s="311"/>
    </x:row>
    <x:row r="1032" ht="20" customHeight="1">
      <x:c r="A1032" s="309"/>
      <x:c r="B1032" s="310"/>
      <x:c r="C1032" s="310"/>
      <x:c r="D1032" s="310"/>
      <x:c r="E1032" s="310"/>
      <x:c r="F1032" s="311"/>
      <x:c r="G1032" s="312"/>
      <x:c r="H1032" s="313" t="str">
        <x:f>IF($A1032="","",IF($C1032="Entrada de efectivo",$G1032,0))</x:f>
      </x:c>
      <x:c r="I1032" s="313" t="str">
        <x:f>IF($A1032="","",IF($C1032="Salida de efectivo",$G1032,0))</x:f>
      </x:c>
      <x:c r="J1032" s="313" t="str">
        <x:f>IF($A1032="","",CONFIGURACIÓN!$B$10+SUM($H$6:H1032)-SUM($I$6:I1032))</x:f>
      </x:c>
      <x:c r="K1032" s="311"/>
    </x:row>
    <x:row r="1033" ht="20" customHeight="1">
      <x:c r="A1033" s="309"/>
      <x:c r="B1033" s="310"/>
      <x:c r="C1033" s="310"/>
      <x:c r="D1033" s="310"/>
      <x:c r="E1033" s="310"/>
      <x:c r="F1033" s="311"/>
      <x:c r="G1033" s="312"/>
      <x:c r="H1033" s="313" t="str">
        <x:f>IF($A1033="","",IF($C1033="Entrada de efectivo",$G1033,0))</x:f>
      </x:c>
      <x:c r="I1033" s="313" t="str">
        <x:f>IF($A1033="","",IF($C1033="Salida de efectivo",$G1033,0))</x:f>
      </x:c>
      <x:c r="J1033" s="313" t="str">
        <x:f>IF($A1033="","",CONFIGURACIÓN!$B$10+SUM($H$6:H1033)-SUM($I$6:I1033))</x:f>
      </x:c>
      <x:c r="K1033" s="311"/>
    </x:row>
    <x:row r="1034" ht="20" customHeight="1">
      <x:c r="A1034" s="309"/>
      <x:c r="B1034" s="310"/>
      <x:c r="C1034" s="310"/>
      <x:c r="D1034" s="310"/>
      <x:c r="E1034" s="310"/>
      <x:c r="F1034" s="311"/>
      <x:c r="G1034" s="312"/>
      <x:c r="H1034" s="313" t="str">
        <x:f>IF($A1034="","",IF($C1034="Entrada de efectivo",$G1034,0))</x:f>
      </x:c>
      <x:c r="I1034" s="313" t="str">
        <x:f>IF($A1034="","",IF($C1034="Salida de efectivo",$G1034,0))</x:f>
      </x:c>
      <x:c r="J1034" s="313" t="str">
        <x:f>IF($A1034="","",CONFIGURACIÓN!$B$10+SUM($H$6:H1034)-SUM($I$6:I1034))</x:f>
      </x:c>
      <x:c r="K1034" s="311"/>
    </x:row>
    <x:row r="1035" ht="20" customHeight="1">
      <x:c r="A1035" s="309"/>
      <x:c r="B1035" s="310"/>
      <x:c r="C1035" s="310"/>
      <x:c r="D1035" s="310"/>
      <x:c r="E1035" s="310"/>
      <x:c r="F1035" s="311"/>
      <x:c r="G1035" s="312"/>
      <x:c r="H1035" s="313" t="str">
        <x:f>IF($A1035="","",IF($C1035="Entrada de efectivo",$G1035,0))</x:f>
      </x:c>
      <x:c r="I1035" s="313" t="str">
        <x:f>IF($A1035="","",IF($C1035="Salida de efectivo",$G1035,0))</x:f>
      </x:c>
      <x:c r="J1035" s="313" t="str">
        <x:f>IF($A1035="","",CONFIGURACIÓN!$B$10+SUM($H$6:H1035)-SUM($I$6:I1035))</x:f>
      </x:c>
      <x:c r="K1035" s="311"/>
    </x:row>
    <x:row r="1036" ht="20" customHeight="1">
      <x:c r="A1036" s="309"/>
      <x:c r="B1036" s="310"/>
      <x:c r="C1036" s="310"/>
      <x:c r="D1036" s="310"/>
      <x:c r="E1036" s="310"/>
      <x:c r="F1036" s="311"/>
      <x:c r="G1036" s="312"/>
      <x:c r="H1036" s="313" t="str">
        <x:f>IF($A1036="","",IF($C1036="Entrada de efectivo",$G1036,0))</x:f>
      </x:c>
      <x:c r="I1036" s="313" t="str">
        <x:f>IF($A1036="","",IF($C1036="Salida de efectivo",$G1036,0))</x:f>
      </x:c>
      <x:c r="J1036" s="313" t="str">
        <x:f>IF($A1036="","",CONFIGURACIÓN!$B$10+SUM($H$6:H1036)-SUM($I$6:I1036))</x:f>
      </x:c>
      <x:c r="K1036" s="311"/>
    </x:row>
    <x:row r="1037" ht="20" customHeight="1">
      <x:c r="A1037" s="309"/>
      <x:c r="B1037" s="310"/>
      <x:c r="C1037" s="310"/>
      <x:c r="D1037" s="310"/>
      <x:c r="E1037" s="310"/>
      <x:c r="F1037" s="311"/>
      <x:c r="G1037" s="312"/>
      <x:c r="H1037" s="313" t="str">
        <x:f>IF($A1037="","",IF($C1037="Entrada de efectivo",$G1037,0))</x:f>
      </x:c>
      <x:c r="I1037" s="313" t="str">
        <x:f>IF($A1037="","",IF($C1037="Salida de efectivo",$G1037,0))</x:f>
      </x:c>
      <x:c r="J1037" s="313" t="str">
        <x:f>IF($A1037="","",CONFIGURACIÓN!$B$10+SUM($H$6:H1037)-SUM($I$6:I1037))</x:f>
      </x:c>
      <x:c r="K1037" s="311"/>
    </x:row>
    <x:row r="1038" ht="20" customHeight="1">
      <x:c r="A1038" s="309"/>
      <x:c r="B1038" s="310"/>
      <x:c r="C1038" s="310"/>
      <x:c r="D1038" s="310"/>
      <x:c r="E1038" s="310"/>
      <x:c r="F1038" s="311"/>
      <x:c r="G1038" s="312"/>
      <x:c r="H1038" s="313" t="str">
        <x:f>IF($A1038="","",IF($C1038="Entrada de efectivo",$G1038,0))</x:f>
      </x:c>
      <x:c r="I1038" s="313" t="str">
        <x:f>IF($A1038="","",IF($C1038="Salida de efectivo",$G1038,0))</x:f>
      </x:c>
      <x:c r="J1038" s="313" t="str">
        <x:f>IF($A1038="","",CONFIGURACIÓN!$B$10+SUM($H$6:H1038)-SUM($I$6:I1038))</x:f>
      </x:c>
      <x:c r="K1038" s="311"/>
    </x:row>
    <x:row r="1039" ht="20" customHeight="1">
      <x:c r="A1039" s="309"/>
      <x:c r="B1039" s="310"/>
      <x:c r="C1039" s="310"/>
      <x:c r="D1039" s="310"/>
      <x:c r="E1039" s="310"/>
      <x:c r="F1039" s="311"/>
      <x:c r="G1039" s="312"/>
      <x:c r="H1039" s="313" t="str">
        <x:f>IF($A1039="","",IF($C1039="Entrada de efectivo",$G1039,0))</x:f>
      </x:c>
      <x:c r="I1039" s="313" t="str">
        <x:f>IF($A1039="","",IF($C1039="Salida de efectivo",$G1039,0))</x:f>
      </x:c>
      <x:c r="J1039" s="313" t="str">
        <x:f>IF($A1039="","",CONFIGURACIÓN!$B$10+SUM($H$6:H1039)-SUM($I$6:I1039))</x:f>
      </x:c>
      <x:c r="K1039" s="311"/>
    </x:row>
    <x:row r="1040" ht="20" customHeight="1">
      <x:c r="A1040" s="309"/>
      <x:c r="B1040" s="310"/>
      <x:c r="C1040" s="310"/>
      <x:c r="D1040" s="310"/>
      <x:c r="E1040" s="310"/>
      <x:c r="F1040" s="311"/>
      <x:c r="G1040" s="312"/>
      <x:c r="H1040" s="313" t="str">
        <x:f>IF($A1040="","",IF($C1040="Entrada de efectivo",$G1040,0))</x:f>
      </x:c>
      <x:c r="I1040" s="313" t="str">
        <x:f>IF($A1040="","",IF($C1040="Salida de efectivo",$G1040,0))</x:f>
      </x:c>
      <x:c r="J1040" s="313" t="str">
        <x:f>IF($A1040="","",CONFIGURACIÓN!$B$10+SUM($H$6:H1040)-SUM($I$6:I1040))</x:f>
      </x:c>
      <x:c r="K1040" s="311"/>
    </x:row>
    <x:row r="1041" ht="20" customHeight="1">
      <x:c r="A1041" s="309"/>
      <x:c r="B1041" s="310"/>
      <x:c r="C1041" s="310"/>
      <x:c r="D1041" s="310"/>
      <x:c r="E1041" s="310"/>
      <x:c r="F1041" s="311"/>
      <x:c r="G1041" s="312"/>
      <x:c r="H1041" s="313" t="str">
        <x:f>IF($A1041="","",IF($C1041="Entrada de efectivo",$G1041,0))</x:f>
      </x:c>
      <x:c r="I1041" s="313" t="str">
        <x:f>IF($A1041="","",IF($C1041="Salida de efectivo",$G1041,0))</x:f>
      </x:c>
      <x:c r="J1041" s="313" t="str">
        <x:f>IF($A1041="","",CONFIGURACIÓN!$B$10+SUM($H$6:H1041)-SUM($I$6:I1041))</x:f>
      </x:c>
      <x:c r="K1041" s="311"/>
    </x:row>
    <x:row r="1042" ht="20" customHeight="1">
      <x:c r="A1042" s="309"/>
      <x:c r="B1042" s="310"/>
      <x:c r="C1042" s="310"/>
      <x:c r="D1042" s="310"/>
      <x:c r="E1042" s="310"/>
      <x:c r="F1042" s="311"/>
      <x:c r="G1042" s="312"/>
      <x:c r="H1042" s="313" t="str">
        <x:f>IF($A1042="","",IF($C1042="Entrada de efectivo",$G1042,0))</x:f>
      </x:c>
      <x:c r="I1042" s="313" t="str">
        <x:f>IF($A1042="","",IF($C1042="Salida de efectivo",$G1042,0))</x:f>
      </x:c>
      <x:c r="J1042" s="313" t="str">
        <x:f>IF($A1042="","",CONFIGURACIÓN!$B$10+SUM($H$6:H1042)-SUM($I$6:I1042))</x:f>
      </x:c>
      <x:c r="K1042" s="311"/>
    </x:row>
    <x:row r="1043" ht="20" customHeight="1">
      <x:c r="A1043" s="309"/>
      <x:c r="B1043" s="310"/>
      <x:c r="C1043" s="310"/>
      <x:c r="D1043" s="310"/>
      <x:c r="E1043" s="310"/>
      <x:c r="F1043" s="311"/>
      <x:c r="G1043" s="312"/>
      <x:c r="H1043" s="313" t="str">
        <x:f>IF($A1043="","",IF($C1043="Entrada de efectivo",$G1043,0))</x:f>
      </x:c>
      <x:c r="I1043" s="313" t="str">
        <x:f>IF($A1043="","",IF($C1043="Salida de efectivo",$G1043,0))</x:f>
      </x:c>
      <x:c r="J1043" s="313" t="str">
        <x:f>IF($A1043="","",CONFIGURACIÓN!$B$10+SUM($H$6:H1043)-SUM($I$6:I1043))</x:f>
      </x:c>
      <x:c r="K1043" s="311"/>
    </x:row>
    <x:row r="1044" ht="20" customHeight="1">
      <x:c r="A1044" s="309"/>
      <x:c r="B1044" s="310"/>
      <x:c r="C1044" s="310"/>
      <x:c r="D1044" s="310"/>
      <x:c r="E1044" s="310"/>
      <x:c r="F1044" s="311"/>
      <x:c r="G1044" s="312"/>
      <x:c r="H1044" s="313" t="str">
        <x:f>IF($A1044="","",IF($C1044="Entrada de efectivo",$G1044,0))</x:f>
      </x:c>
      <x:c r="I1044" s="313" t="str">
        <x:f>IF($A1044="","",IF($C1044="Salida de efectivo",$G1044,0))</x:f>
      </x:c>
      <x:c r="J1044" s="313" t="str">
        <x:f>IF($A1044="","",CONFIGURACIÓN!$B$10+SUM($H$6:H1044)-SUM($I$6:I1044))</x:f>
      </x:c>
      <x:c r="K1044" s="311"/>
    </x:row>
    <x:row r="1045" ht="20" customHeight="1">
      <x:c r="A1045" s="309"/>
      <x:c r="B1045" s="310"/>
      <x:c r="C1045" s="310"/>
      <x:c r="D1045" s="310"/>
      <x:c r="E1045" s="310"/>
      <x:c r="F1045" s="311"/>
      <x:c r="G1045" s="312"/>
      <x:c r="H1045" s="313" t="str">
        <x:f>IF($A1045="","",IF($C1045="Entrada de efectivo",$G1045,0))</x:f>
      </x:c>
      <x:c r="I1045" s="313" t="str">
        <x:f>IF($A1045="","",IF($C1045="Salida de efectivo",$G1045,0))</x:f>
      </x:c>
      <x:c r="J1045" s="313" t="str">
        <x:f>IF($A1045="","",CONFIGURACIÓN!$B$10+SUM($H$6:H1045)-SUM($I$6:I1045))</x:f>
      </x:c>
      <x:c r="K1045" s="311"/>
    </x:row>
    <x:row r="1046" ht="20" customHeight="1">
      <x:c r="A1046" s="309"/>
      <x:c r="B1046" s="310"/>
      <x:c r="C1046" s="310"/>
      <x:c r="D1046" s="310"/>
      <x:c r="E1046" s="310"/>
      <x:c r="F1046" s="311"/>
      <x:c r="G1046" s="312"/>
      <x:c r="H1046" s="313" t="str">
        <x:f>IF($A1046="","",IF($C1046="Entrada de efectivo",$G1046,0))</x:f>
      </x:c>
      <x:c r="I1046" s="313" t="str">
        <x:f>IF($A1046="","",IF($C1046="Salida de efectivo",$G1046,0))</x:f>
      </x:c>
      <x:c r="J1046" s="313" t="str">
        <x:f>IF($A1046="","",CONFIGURACIÓN!$B$10+SUM($H$6:H1046)-SUM($I$6:I1046))</x:f>
      </x:c>
      <x:c r="K1046" s="311"/>
    </x:row>
    <x:row r="1047" ht="20" customHeight="1">
      <x:c r="A1047" s="309"/>
      <x:c r="B1047" s="310"/>
      <x:c r="C1047" s="310"/>
      <x:c r="D1047" s="310"/>
      <x:c r="E1047" s="310"/>
      <x:c r="F1047" s="311"/>
      <x:c r="G1047" s="312"/>
      <x:c r="H1047" s="313" t="str">
        <x:f>IF($A1047="","",IF($C1047="Entrada de efectivo",$G1047,0))</x:f>
      </x:c>
      <x:c r="I1047" s="313" t="str">
        <x:f>IF($A1047="","",IF($C1047="Salida de efectivo",$G1047,0))</x:f>
      </x:c>
      <x:c r="J1047" s="313" t="str">
        <x:f>IF($A1047="","",CONFIGURACIÓN!$B$10+SUM($H$6:H1047)-SUM($I$6:I1047))</x:f>
      </x:c>
      <x:c r="K1047" s="311"/>
    </x:row>
    <x:row r="1048" ht="20" customHeight="1">
      <x:c r="A1048" s="309"/>
      <x:c r="B1048" s="310"/>
      <x:c r="C1048" s="310"/>
      <x:c r="D1048" s="310"/>
      <x:c r="E1048" s="310"/>
      <x:c r="F1048" s="311"/>
      <x:c r="G1048" s="312"/>
      <x:c r="H1048" s="313" t="str">
        <x:f>IF($A1048="","",IF($C1048="Entrada de efectivo",$G1048,0))</x:f>
      </x:c>
      <x:c r="I1048" s="313" t="str">
        <x:f>IF($A1048="","",IF($C1048="Salida de efectivo",$G1048,0))</x:f>
      </x:c>
      <x:c r="J1048" s="313" t="str">
        <x:f>IF($A1048="","",CONFIGURACIÓN!$B$10+SUM($H$6:H1048)-SUM($I$6:I1048))</x:f>
      </x:c>
      <x:c r="K1048" s="311"/>
    </x:row>
    <x:row r="1049" ht="20" customHeight="1">
      <x:c r="A1049" s="309"/>
      <x:c r="B1049" s="310"/>
      <x:c r="C1049" s="310"/>
      <x:c r="D1049" s="310"/>
      <x:c r="E1049" s="310"/>
      <x:c r="F1049" s="311"/>
      <x:c r="G1049" s="312"/>
      <x:c r="H1049" s="313" t="str">
        <x:f>IF($A1049="","",IF($C1049="Entrada de efectivo",$G1049,0))</x:f>
      </x:c>
      <x:c r="I1049" s="313" t="str">
        <x:f>IF($A1049="","",IF($C1049="Salida de efectivo",$G1049,0))</x:f>
      </x:c>
      <x:c r="J1049" s="313" t="str">
        <x:f>IF($A1049="","",CONFIGURACIÓN!$B$10+SUM($H$6:H1049)-SUM($I$6:I1049))</x:f>
      </x:c>
      <x:c r="K1049" s="311"/>
    </x:row>
    <x:row r="1050" ht="20" customHeight="1">
      <x:c r="A1050" s="309"/>
      <x:c r="B1050" s="310"/>
      <x:c r="C1050" s="310"/>
      <x:c r="D1050" s="310"/>
      <x:c r="E1050" s="310"/>
      <x:c r="F1050" s="311"/>
      <x:c r="G1050" s="312"/>
      <x:c r="H1050" s="313" t="str">
        <x:f>IF($A1050="","",IF($C1050="Entrada de efectivo",$G1050,0))</x:f>
      </x:c>
      <x:c r="I1050" s="313" t="str">
        <x:f>IF($A1050="","",IF($C1050="Salida de efectivo",$G1050,0))</x:f>
      </x:c>
      <x:c r="J1050" s="313" t="str">
        <x:f>IF($A1050="","",CONFIGURACIÓN!$B$10+SUM($H$6:H1050)-SUM($I$6:I1050))</x:f>
      </x:c>
      <x:c r="K1050" s="311"/>
    </x:row>
    <x:row r="1051" ht="20" customHeight="1">
      <x:c r="A1051" s="309"/>
      <x:c r="B1051" s="310"/>
      <x:c r="C1051" s="310"/>
      <x:c r="D1051" s="310"/>
      <x:c r="E1051" s="310"/>
      <x:c r="F1051" s="311"/>
      <x:c r="G1051" s="312"/>
      <x:c r="H1051" s="313" t="str">
        <x:f>IF($A1051="","",IF($C1051="Entrada de efectivo",$G1051,0))</x:f>
      </x:c>
      <x:c r="I1051" s="313" t="str">
        <x:f>IF($A1051="","",IF($C1051="Salida de efectivo",$G1051,0))</x:f>
      </x:c>
      <x:c r="J1051" s="313" t="str">
        <x:f>IF($A1051="","",CONFIGURACIÓN!$B$10+SUM($H$6:H1051)-SUM($I$6:I1051))</x:f>
      </x:c>
      <x:c r="K1051" s="311"/>
    </x:row>
    <x:row r="1052" ht="20" customHeight="1">
      <x:c r="A1052" s="309"/>
      <x:c r="B1052" s="310"/>
      <x:c r="C1052" s="310"/>
      <x:c r="D1052" s="310"/>
      <x:c r="E1052" s="310"/>
      <x:c r="F1052" s="311"/>
      <x:c r="G1052" s="312"/>
      <x:c r="H1052" s="313" t="str">
        <x:f>IF($A1052="","",IF($C1052="Entrada de efectivo",$G1052,0))</x:f>
      </x:c>
      <x:c r="I1052" s="313" t="str">
        <x:f>IF($A1052="","",IF($C1052="Salida de efectivo",$G1052,0))</x:f>
      </x:c>
      <x:c r="J1052" s="313" t="str">
        <x:f>IF($A1052="","",CONFIGURACIÓN!$B$10+SUM($H$6:H1052)-SUM($I$6:I1052))</x:f>
      </x:c>
      <x:c r="K1052" s="311"/>
    </x:row>
    <x:row r="1053" ht="20" customHeight="1">
      <x:c r="A1053" s="309"/>
      <x:c r="B1053" s="310"/>
      <x:c r="C1053" s="310"/>
      <x:c r="D1053" s="310"/>
      <x:c r="E1053" s="310"/>
      <x:c r="F1053" s="311"/>
      <x:c r="G1053" s="312"/>
      <x:c r="H1053" s="313" t="str">
        <x:f>IF($A1053="","",IF($C1053="Entrada de efectivo",$G1053,0))</x:f>
      </x:c>
      <x:c r="I1053" s="313" t="str">
        <x:f>IF($A1053="","",IF($C1053="Salida de efectivo",$G1053,0))</x:f>
      </x:c>
      <x:c r="J1053" s="313" t="str">
        <x:f>IF($A1053="","",CONFIGURACIÓN!$B$10+SUM($H$6:H1053)-SUM($I$6:I1053))</x:f>
      </x:c>
      <x:c r="K1053" s="311"/>
    </x:row>
    <x:row r="1054" ht="20" customHeight="1">
      <x:c r="A1054" s="309"/>
      <x:c r="B1054" s="310"/>
      <x:c r="C1054" s="310"/>
      <x:c r="D1054" s="310"/>
      <x:c r="E1054" s="310"/>
      <x:c r="F1054" s="311"/>
      <x:c r="G1054" s="312"/>
      <x:c r="H1054" s="313" t="str">
        <x:f>IF($A1054="","",IF($C1054="Entrada de efectivo",$G1054,0))</x:f>
      </x:c>
      <x:c r="I1054" s="313" t="str">
        <x:f>IF($A1054="","",IF($C1054="Salida de efectivo",$G1054,0))</x:f>
      </x:c>
      <x:c r="J1054" s="313" t="str">
        <x:f>IF($A1054="","",CONFIGURACIÓN!$B$10+SUM($H$6:H1054)-SUM($I$6:I1054))</x:f>
      </x:c>
      <x:c r="K1054" s="311"/>
    </x:row>
    <x:row r="1055" ht="20" customHeight="1">
      <x:c r="A1055" s="309"/>
      <x:c r="B1055" s="310"/>
      <x:c r="C1055" s="310"/>
      <x:c r="D1055" s="310"/>
      <x:c r="E1055" s="310"/>
      <x:c r="F1055" s="311"/>
      <x:c r="G1055" s="312"/>
      <x:c r="H1055" s="313" t="str">
        <x:f>IF($A1055="","",IF($C1055="Entrada de efectivo",$G1055,0))</x:f>
      </x:c>
      <x:c r="I1055" s="313" t="str">
        <x:f>IF($A1055="","",IF($C1055="Salida de efectivo",$G1055,0))</x:f>
      </x:c>
      <x:c r="J1055" s="313" t="str">
        <x:f>IF($A1055="","",CONFIGURACIÓN!$B$10+SUM($H$6:H1055)-SUM($I$6:I1055))</x:f>
      </x:c>
      <x:c r="K1055" s="311"/>
    </x:row>
    <x:row r="1056" ht="20" customHeight="1">
      <x:c r="A1056" s="309"/>
      <x:c r="B1056" s="310"/>
      <x:c r="C1056" s="310"/>
      <x:c r="D1056" s="310"/>
      <x:c r="E1056" s="310"/>
      <x:c r="F1056" s="311"/>
      <x:c r="G1056" s="312"/>
      <x:c r="H1056" s="313" t="str">
        <x:f>IF($A1056="","",IF($C1056="Entrada de efectivo",$G1056,0))</x:f>
      </x:c>
      <x:c r="I1056" s="313" t="str">
        <x:f>IF($A1056="","",IF($C1056="Salida de efectivo",$G1056,0))</x:f>
      </x:c>
      <x:c r="J1056" s="313" t="str">
        <x:f>IF($A1056="","",CONFIGURACIÓN!$B$10+SUM($H$6:H1056)-SUM($I$6:I1056))</x:f>
      </x:c>
      <x:c r="K1056" s="311"/>
    </x:row>
    <x:row r="1057" ht="20" customHeight="1">
      <x:c r="A1057" s="309"/>
      <x:c r="B1057" s="310"/>
      <x:c r="C1057" s="310"/>
      <x:c r="D1057" s="310"/>
      <x:c r="E1057" s="310"/>
      <x:c r="F1057" s="311"/>
      <x:c r="G1057" s="312"/>
      <x:c r="H1057" s="313" t="str">
        <x:f>IF($A1057="","",IF($C1057="Entrada de efectivo",$G1057,0))</x:f>
      </x:c>
      <x:c r="I1057" s="313" t="str">
        <x:f>IF($A1057="","",IF($C1057="Salida de efectivo",$G1057,0))</x:f>
      </x:c>
      <x:c r="J1057" s="313" t="str">
        <x:f>IF($A1057="","",CONFIGURACIÓN!$B$10+SUM($H$6:H1057)-SUM($I$6:I1057))</x:f>
      </x:c>
      <x:c r="K1057" s="311"/>
    </x:row>
    <x:row r="1058" ht="20" customHeight="1">
      <x:c r="A1058" s="309"/>
      <x:c r="B1058" s="310"/>
      <x:c r="C1058" s="310"/>
      <x:c r="D1058" s="310"/>
      <x:c r="E1058" s="310"/>
      <x:c r="F1058" s="311"/>
      <x:c r="G1058" s="312"/>
      <x:c r="H1058" s="313" t="str">
        <x:f>IF($A1058="","",IF($C1058="Entrada de efectivo",$G1058,0))</x:f>
      </x:c>
      <x:c r="I1058" s="313" t="str">
        <x:f>IF($A1058="","",IF($C1058="Salida de efectivo",$G1058,0))</x:f>
      </x:c>
      <x:c r="J1058" s="313" t="str">
        <x:f>IF($A1058="","",CONFIGURACIÓN!$B$10+SUM($H$6:H1058)-SUM($I$6:I1058))</x:f>
      </x:c>
      <x:c r="K1058" s="311"/>
    </x:row>
    <x:row r="1059" ht="20" customHeight="1">
      <x:c r="A1059" s="309"/>
      <x:c r="B1059" s="310"/>
      <x:c r="C1059" s="310"/>
      <x:c r="D1059" s="310"/>
      <x:c r="E1059" s="310"/>
      <x:c r="F1059" s="311"/>
      <x:c r="G1059" s="312"/>
      <x:c r="H1059" s="313" t="str">
        <x:f>IF($A1059="","",IF($C1059="Entrada de efectivo",$G1059,0))</x:f>
      </x:c>
      <x:c r="I1059" s="313" t="str">
        <x:f>IF($A1059="","",IF($C1059="Salida de efectivo",$G1059,0))</x:f>
      </x:c>
      <x:c r="J1059" s="313" t="str">
        <x:f>IF($A1059="","",CONFIGURACIÓN!$B$10+SUM($H$6:H1059)-SUM($I$6:I1059))</x:f>
      </x:c>
      <x:c r="K1059" s="311"/>
    </x:row>
    <x:row r="1060" ht="20" customHeight="1">
      <x:c r="A1060" s="309"/>
      <x:c r="B1060" s="310"/>
      <x:c r="C1060" s="310"/>
      <x:c r="D1060" s="310"/>
      <x:c r="E1060" s="310"/>
      <x:c r="F1060" s="311"/>
      <x:c r="G1060" s="312"/>
      <x:c r="H1060" s="313" t="str">
        <x:f>IF($A1060="","",IF($C1060="Entrada de efectivo",$G1060,0))</x:f>
      </x:c>
      <x:c r="I1060" s="313" t="str">
        <x:f>IF($A1060="","",IF($C1060="Salida de efectivo",$G1060,0))</x:f>
      </x:c>
      <x:c r="J1060" s="313" t="str">
        <x:f>IF($A1060="","",CONFIGURACIÓN!$B$10+SUM($H$6:H1060)-SUM($I$6:I1060))</x:f>
      </x:c>
      <x:c r="K1060" s="311"/>
    </x:row>
    <x:row r="1061" ht="20" customHeight="1">
      <x:c r="A1061" s="309"/>
      <x:c r="B1061" s="310"/>
      <x:c r="C1061" s="310"/>
      <x:c r="D1061" s="310"/>
      <x:c r="E1061" s="310"/>
      <x:c r="F1061" s="311"/>
      <x:c r="G1061" s="312"/>
      <x:c r="H1061" s="313" t="str">
        <x:f>IF($A1061="","",IF($C1061="Entrada de efectivo",$G1061,0))</x:f>
      </x:c>
      <x:c r="I1061" s="313" t="str">
        <x:f>IF($A1061="","",IF($C1061="Salida de efectivo",$G1061,0))</x:f>
      </x:c>
      <x:c r="J1061" s="313" t="str">
        <x:f>IF($A1061="","",CONFIGURACIÓN!$B$10+SUM($H$6:H1061)-SUM($I$6:I1061))</x:f>
      </x:c>
      <x:c r="K1061" s="311"/>
    </x:row>
    <x:row r="1062" ht="20" customHeight="1">
      <x:c r="A1062" s="309"/>
      <x:c r="B1062" s="310"/>
      <x:c r="C1062" s="310"/>
      <x:c r="D1062" s="310"/>
      <x:c r="E1062" s="310"/>
      <x:c r="F1062" s="311"/>
      <x:c r="G1062" s="312"/>
      <x:c r="H1062" s="313" t="str">
        <x:f>IF($A1062="","",IF($C1062="Entrada de efectivo",$G1062,0))</x:f>
      </x:c>
      <x:c r="I1062" s="313" t="str">
        <x:f>IF($A1062="","",IF($C1062="Salida de efectivo",$G1062,0))</x:f>
      </x:c>
      <x:c r="J1062" s="313" t="str">
        <x:f>IF($A1062="","",CONFIGURACIÓN!$B$10+SUM($H$6:H1062)-SUM($I$6:I1062))</x:f>
      </x:c>
      <x:c r="K1062" s="311"/>
    </x:row>
    <x:row r="1063" ht="20" customHeight="1">
      <x:c r="A1063" s="309"/>
      <x:c r="B1063" s="310"/>
      <x:c r="C1063" s="310"/>
      <x:c r="D1063" s="310"/>
      <x:c r="E1063" s="310"/>
      <x:c r="F1063" s="311"/>
      <x:c r="G1063" s="312"/>
      <x:c r="H1063" s="313" t="str">
        <x:f>IF($A1063="","",IF($C1063="Entrada de efectivo",$G1063,0))</x:f>
      </x:c>
      <x:c r="I1063" s="313" t="str">
        <x:f>IF($A1063="","",IF($C1063="Salida de efectivo",$G1063,0))</x:f>
      </x:c>
      <x:c r="J1063" s="313" t="str">
        <x:f>IF($A1063="","",CONFIGURACIÓN!$B$10+SUM($H$6:H1063)-SUM($I$6:I1063))</x:f>
      </x:c>
      <x:c r="K1063" s="311"/>
    </x:row>
    <x:row r="1064" ht="20" customHeight="1">
      <x:c r="A1064" s="309"/>
      <x:c r="B1064" s="310"/>
      <x:c r="C1064" s="310"/>
      <x:c r="D1064" s="310"/>
      <x:c r="E1064" s="310"/>
      <x:c r="F1064" s="311"/>
      <x:c r="G1064" s="312"/>
      <x:c r="H1064" s="313" t="str">
        <x:f>IF($A1064="","",IF($C1064="Entrada de efectivo",$G1064,0))</x:f>
      </x:c>
      <x:c r="I1064" s="313" t="str">
        <x:f>IF($A1064="","",IF($C1064="Salida de efectivo",$G1064,0))</x:f>
      </x:c>
      <x:c r="J1064" s="313" t="str">
        <x:f>IF($A1064="","",CONFIGURACIÓN!$B$10+SUM($H$6:H1064)-SUM($I$6:I1064))</x:f>
      </x:c>
      <x:c r="K1064" s="311"/>
    </x:row>
    <x:row r="1065" ht="20" customHeight="1">
      <x:c r="A1065" s="309"/>
      <x:c r="B1065" s="310"/>
      <x:c r="C1065" s="310"/>
      <x:c r="D1065" s="310"/>
      <x:c r="E1065" s="310"/>
      <x:c r="F1065" s="311"/>
      <x:c r="G1065" s="312"/>
      <x:c r="H1065" s="313" t="str">
        <x:f>IF($A1065="","",IF($C1065="Entrada de efectivo",$G1065,0))</x:f>
      </x:c>
      <x:c r="I1065" s="313" t="str">
        <x:f>IF($A1065="","",IF($C1065="Salida de efectivo",$G1065,0))</x:f>
      </x:c>
      <x:c r="J1065" s="313" t="str">
        <x:f>IF($A1065="","",CONFIGURACIÓN!$B$10+SUM($H$6:H1065)-SUM($I$6:I1065))</x:f>
      </x:c>
      <x:c r="K1065" s="311"/>
    </x:row>
    <x:row r="1066" ht="20" customHeight="1">
      <x:c r="A1066" s="309"/>
      <x:c r="B1066" s="310"/>
      <x:c r="C1066" s="310"/>
      <x:c r="D1066" s="310"/>
      <x:c r="E1066" s="310"/>
      <x:c r="F1066" s="311"/>
      <x:c r="G1066" s="312"/>
      <x:c r="H1066" s="313" t="str">
        <x:f>IF($A1066="","",IF($C1066="Entrada de efectivo",$G1066,0))</x:f>
      </x:c>
      <x:c r="I1066" s="313" t="str">
        <x:f>IF($A1066="","",IF($C1066="Salida de efectivo",$G1066,0))</x:f>
      </x:c>
      <x:c r="J1066" s="313" t="str">
        <x:f>IF($A1066="","",CONFIGURACIÓN!$B$10+SUM($H$6:H1066)-SUM($I$6:I1066))</x:f>
      </x:c>
      <x:c r="K1066" s="311"/>
    </x:row>
    <x:row r="1067" ht="20" customHeight="1">
      <x:c r="A1067" s="309"/>
      <x:c r="B1067" s="310"/>
      <x:c r="C1067" s="310"/>
      <x:c r="D1067" s="310"/>
      <x:c r="E1067" s="310"/>
      <x:c r="F1067" s="311"/>
      <x:c r="G1067" s="312"/>
      <x:c r="H1067" s="313" t="str">
        <x:f>IF($A1067="","",IF($C1067="Entrada de efectivo",$G1067,0))</x:f>
      </x:c>
      <x:c r="I1067" s="313" t="str">
        <x:f>IF($A1067="","",IF($C1067="Salida de efectivo",$G1067,0))</x:f>
      </x:c>
      <x:c r="J1067" s="313" t="str">
        <x:f>IF($A1067="","",CONFIGURACIÓN!$B$10+SUM($H$6:H1067)-SUM($I$6:I1067))</x:f>
      </x:c>
      <x:c r="K1067" s="311"/>
    </x:row>
    <x:row r="1068" ht="20" customHeight="1">
      <x:c r="A1068" s="309"/>
      <x:c r="B1068" s="310"/>
      <x:c r="C1068" s="310"/>
      <x:c r="D1068" s="310"/>
      <x:c r="E1068" s="310"/>
      <x:c r="F1068" s="311"/>
      <x:c r="G1068" s="312"/>
      <x:c r="H1068" s="313" t="str">
        <x:f>IF($A1068="","",IF($C1068="Entrada de efectivo",$G1068,0))</x:f>
      </x:c>
      <x:c r="I1068" s="313" t="str">
        <x:f>IF($A1068="","",IF($C1068="Salida de efectivo",$G1068,0))</x:f>
      </x:c>
      <x:c r="J1068" s="313" t="str">
        <x:f>IF($A1068="","",CONFIGURACIÓN!$B$10+SUM($H$6:H1068)-SUM($I$6:I1068))</x:f>
      </x:c>
      <x:c r="K1068" s="311"/>
    </x:row>
    <x:row r="1069" ht="20" customHeight="1">
      <x:c r="A1069" s="309"/>
      <x:c r="B1069" s="310"/>
      <x:c r="C1069" s="310"/>
      <x:c r="D1069" s="310"/>
      <x:c r="E1069" s="310"/>
      <x:c r="F1069" s="311"/>
      <x:c r="G1069" s="312"/>
      <x:c r="H1069" s="313" t="str">
        <x:f>IF($A1069="","",IF($C1069="Entrada de efectivo",$G1069,0))</x:f>
      </x:c>
      <x:c r="I1069" s="313" t="str">
        <x:f>IF($A1069="","",IF($C1069="Salida de efectivo",$G1069,0))</x:f>
      </x:c>
      <x:c r="J1069" s="313" t="str">
        <x:f>IF($A1069="","",CONFIGURACIÓN!$B$10+SUM($H$6:H1069)-SUM($I$6:I1069))</x:f>
      </x:c>
      <x:c r="K1069" s="311"/>
    </x:row>
    <x:row r="1070" ht="20" customHeight="1">
      <x:c r="A1070" s="309"/>
      <x:c r="B1070" s="310"/>
      <x:c r="C1070" s="310"/>
      <x:c r="D1070" s="310"/>
      <x:c r="E1070" s="310"/>
      <x:c r="F1070" s="311"/>
      <x:c r="G1070" s="312"/>
      <x:c r="H1070" s="313" t="str">
        <x:f>IF($A1070="","",IF($C1070="Entrada de efectivo",$G1070,0))</x:f>
      </x:c>
      <x:c r="I1070" s="313" t="str">
        <x:f>IF($A1070="","",IF($C1070="Salida de efectivo",$G1070,0))</x:f>
      </x:c>
      <x:c r="J1070" s="313" t="str">
        <x:f>IF($A1070="","",CONFIGURACIÓN!$B$10+SUM($H$6:H1070)-SUM($I$6:I1070))</x:f>
      </x:c>
      <x:c r="K1070" s="311"/>
    </x:row>
    <x:row r="1071" ht="20" customHeight="1">
      <x:c r="A1071" s="309"/>
      <x:c r="B1071" s="310"/>
      <x:c r="C1071" s="310"/>
      <x:c r="D1071" s="310"/>
      <x:c r="E1071" s="310"/>
      <x:c r="F1071" s="311"/>
      <x:c r="G1071" s="312"/>
      <x:c r="H1071" s="313" t="str">
        <x:f>IF($A1071="","",IF($C1071="Entrada de efectivo",$G1071,0))</x:f>
      </x:c>
      <x:c r="I1071" s="313" t="str">
        <x:f>IF($A1071="","",IF($C1071="Salida de efectivo",$G1071,0))</x:f>
      </x:c>
      <x:c r="J1071" s="313" t="str">
        <x:f>IF($A1071="","",CONFIGURACIÓN!$B$10+SUM($H$6:H1071)-SUM($I$6:I1071))</x:f>
      </x:c>
      <x:c r="K1071" s="311"/>
    </x:row>
    <x:row r="1072" ht="20" customHeight="1">
      <x:c r="A1072" s="309"/>
      <x:c r="B1072" s="310"/>
      <x:c r="C1072" s="310"/>
      <x:c r="D1072" s="310"/>
      <x:c r="E1072" s="310"/>
      <x:c r="F1072" s="311"/>
      <x:c r="G1072" s="312"/>
      <x:c r="H1072" s="313" t="str">
        <x:f>IF($A1072="","",IF($C1072="Entrada de efectivo",$G1072,0))</x:f>
      </x:c>
      <x:c r="I1072" s="313" t="str">
        <x:f>IF($A1072="","",IF($C1072="Salida de efectivo",$G1072,0))</x:f>
      </x:c>
      <x:c r="J1072" s="313" t="str">
        <x:f>IF($A1072="","",CONFIGURACIÓN!$B$10+SUM($H$6:H1072)-SUM($I$6:I1072))</x:f>
      </x:c>
      <x:c r="K1072" s="311"/>
    </x:row>
    <x:row r="1073" ht="20" customHeight="1">
      <x:c r="A1073" s="309"/>
      <x:c r="B1073" s="310"/>
      <x:c r="C1073" s="310"/>
      <x:c r="D1073" s="310"/>
      <x:c r="E1073" s="310"/>
      <x:c r="F1073" s="311"/>
      <x:c r="G1073" s="312"/>
      <x:c r="H1073" s="313" t="str">
        <x:f>IF($A1073="","",IF($C1073="Entrada de efectivo",$G1073,0))</x:f>
      </x:c>
      <x:c r="I1073" s="313" t="str">
        <x:f>IF($A1073="","",IF($C1073="Salida de efectivo",$G1073,0))</x:f>
      </x:c>
      <x:c r="J1073" s="313" t="str">
        <x:f>IF($A1073="","",CONFIGURACIÓN!$B$10+SUM($H$6:H1073)-SUM($I$6:I1073))</x:f>
      </x:c>
      <x:c r="K1073" s="311"/>
    </x:row>
    <x:row r="1074" ht="20" customHeight="1">
      <x:c r="A1074" s="309"/>
      <x:c r="B1074" s="310"/>
      <x:c r="C1074" s="310"/>
      <x:c r="D1074" s="310"/>
      <x:c r="E1074" s="310"/>
      <x:c r="F1074" s="311"/>
      <x:c r="G1074" s="312"/>
      <x:c r="H1074" s="313" t="str">
        <x:f>IF($A1074="","",IF($C1074="Entrada de efectivo",$G1074,0))</x:f>
      </x:c>
      <x:c r="I1074" s="313" t="str">
        <x:f>IF($A1074="","",IF($C1074="Salida de efectivo",$G1074,0))</x:f>
      </x:c>
      <x:c r="J1074" s="313" t="str">
        <x:f>IF($A1074="","",CONFIGURACIÓN!$B$10+SUM($H$6:H1074)-SUM($I$6:I1074))</x:f>
      </x:c>
      <x:c r="K1074" s="311"/>
    </x:row>
    <x:row r="1075" ht="20" customHeight="1">
      <x:c r="A1075" s="309"/>
      <x:c r="B1075" s="310"/>
      <x:c r="C1075" s="310"/>
      <x:c r="D1075" s="310"/>
      <x:c r="E1075" s="310"/>
      <x:c r="F1075" s="311"/>
      <x:c r="G1075" s="312"/>
      <x:c r="H1075" s="313" t="str">
        <x:f>IF($A1075="","",IF($C1075="Entrada de efectivo",$G1075,0))</x:f>
      </x:c>
      <x:c r="I1075" s="313" t="str">
        <x:f>IF($A1075="","",IF($C1075="Salida de efectivo",$G1075,0))</x:f>
      </x:c>
      <x:c r="J1075" s="313" t="str">
        <x:f>IF($A1075="","",CONFIGURACIÓN!$B$10+SUM($H$6:H1075)-SUM($I$6:I1075))</x:f>
      </x:c>
      <x:c r="K1075" s="311"/>
    </x:row>
    <x:row r="1076" ht="20" customHeight="1">
      <x:c r="A1076" s="309"/>
      <x:c r="B1076" s="310"/>
      <x:c r="C1076" s="310"/>
      <x:c r="D1076" s="310"/>
      <x:c r="E1076" s="310"/>
      <x:c r="F1076" s="311"/>
      <x:c r="G1076" s="312"/>
      <x:c r="H1076" s="313" t="str">
        <x:f>IF($A1076="","",IF($C1076="Entrada de efectivo",$G1076,0))</x:f>
      </x:c>
      <x:c r="I1076" s="313" t="str">
        <x:f>IF($A1076="","",IF($C1076="Salida de efectivo",$G1076,0))</x:f>
      </x:c>
      <x:c r="J1076" s="313" t="str">
        <x:f>IF($A1076="","",CONFIGURACIÓN!$B$10+SUM($H$6:H1076)-SUM($I$6:I1076))</x:f>
      </x:c>
      <x:c r="K1076" s="311"/>
    </x:row>
    <x:row r="1077" ht="20" customHeight="1">
      <x:c r="A1077" s="309"/>
      <x:c r="B1077" s="310"/>
      <x:c r="C1077" s="310"/>
      <x:c r="D1077" s="310"/>
      <x:c r="E1077" s="310"/>
      <x:c r="F1077" s="311"/>
      <x:c r="G1077" s="312"/>
      <x:c r="H1077" s="313" t="str">
        <x:f>IF($A1077="","",IF($C1077="Entrada de efectivo",$G1077,0))</x:f>
      </x:c>
      <x:c r="I1077" s="313" t="str">
        <x:f>IF($A1077="","",IF($C1077="Salida de efectivo",$G1077,0))</x:f>
      </x:c>
      <x:c r="J1077" s="313" t="str">
        <x:f>IF($A1077="","",CONFIGURACIÓN!$B$10+SUM($H$6:H1077)-SUM($I$6:I1077))</x:f>
      </x:c>
      <x:c r="K1077" s="311"/>
    </x:row>
    <x:row r="1078" ht="20" customHeight="1">
      <x:c r="A1078" s="309"/>
      <x:c r="B1078" s="310"/>
      <x:c r="C1078" s="310"/>
      <x:c r="D1078" s="310"/>
      <x:c r="E1078" s="310"/>
      <x:c r="F1078" s="311"/>
      <x:c r="G1078" s="312"/>
      <x:c r="H1078" s="313" t="str">
        <x:f>IF($A1078="","",IF($C1078="Entrada de efectivo",$G1078,0))</x:f>
      </x:c>
      <x:c r="I1078" s="313" t="str">
        <x:f>IF($A1078="","",IF($C1078="Salida de efectivo",$G1078,0))</x:f>
      </x:c>
      <x:c r="J1078" s="313" t="str">
        <x:f>IF($A1078="","",CONFIGURACIÓN!$B$10+SUM($H$6:H1078)-SUM($I$6:I1078))</x:f>
      </x:c>
      <x:c r="K1078" s="311"/>
    </x:row>
    <x:row r="1079" ht="20" customHeight="1">
      <x:c r="A1079" s="309"/>
      <x:c r="B1079" s="310"/>
      <x:c r="C1079" s="310"/>
      <x:c r="D1079" s="310"/>
      <x:c r="E1079" s="310"/>
      <x:c r="F1079" s="311"/>
      <x:c r="G1079" s="312"/>
      <x:c r="H1079" s="313" t="str">
        <x:f>IF($A1079="","",IF($C1079="Entrada de efectivo",$G1079,0))</x:f>
      </x:c>
      <x:c r="I1079" s="313" t="str">
        <x:f>IF($A1079="","",IF($C1079="Salida de efectivo",$G1079,0))</x:f>
      </x:c>
      <x:c r="J1079" s="313" t="str">
        <x:f>IF($A1079="","",CONFIGURACIÓN!$B$10+SUM($H$6:H1079)-SUM($I$6:I1079))</x:f>
      </x:c>
      <x:c r="K1079" s="311"/>
    </x:row>
    <x:row r="1080" ht="20" customHeight="1">
      <x:c r="A1080" s="309"/>
      <x:c r="B1080" s="310"/>
      <x:c r="C1080" s="310"/>
      <x:c r="D1080" s="310"/>
      <x:c r="E1080" s="310"/>
      <x:c r="F1080" s="311"/>
      <x:c r="G1080" s="312"/>
      <x:c r="H1080" s="313" t="str">
        <x:f>IF($A1080="","",IF($C1080="Entrada de efectivo",$G1080,0))</x:f>
      </x:c>
      <x:c r="I1080" s="313" t="str">
        <x:f>IF($A1080="","",IF($C1080="Salida de efectivo",$G1080,0))</x:f>
      </x:c>
      <x:c r="J1080" s="313" t="str">
        <x:f>IF($A1080="","",CONFIGURACIÓN!$B$10+SUM($H$6:H1080)-SUM($I$6:I1080))</x:f>
      </x:c>
      <x:c r="K1080" s="311"/>
    </x:row>
    <x:row r="1081" ht="20" customHeight="1">
      <x:c r="A1081" s="309"/>
      <x:c r="B1081" s="310"/>
      <x:c r="C1081" s="310"/>
      <x:c r="D1081" s="310"/>
      <x:c r="E1081" s="310"/>
      <x:c r="F1081" s="311"/>
      <x:c r="G1081" s="312"/>
      <x:c r="H1081" s="313" t="str">
        <x:f>IF($A1081="","",IF($C1081="Entrada de efectivo",$G1081,0))</x:f>
      </x:c>
      <x:c r="I1081" s="313" t="str">
        <x:f>IF($A1081="","",IF($C1081="Salida de efectivo",$G1081,0))</x:f>
      </x:c>
      <x:c r="J1081" s="313" t="str">
        <x:f>IF($A1081="","",CONFIGURACIÓN!$B$10+SUM($H$6:H1081)-SUM($I$6:I1081))</x:f>
      </x:c>
      <x:c r="K1081" s="311"/>
    </x:row>
    <x:row r="1082" ht="20" customHeight="1">
      <x:c r="A1082" s="309"/>
      <x:c r="B1082" s="310"/>
      <x:c r="C1082" s="310"/>
      <x:c r="D1082" s="310"/>
      <x:c r="E1082" s="310"/>
      <x:c r="F1082" s="311"/>
      <x:c r="G1082" s="312"/>
      <x:c r="H1082" s="313" t="str">
        <x:f>IF($A1082="","",IF($C1082="Entrada de efectivo",$G1082,0))</x:f>
      </x:c>
      <x:c r="I1082" s="313" t="str">
        <x:f>IF($A1082="","",IF($C1082="Salida de efectivo",$G1082,0))</x:f>
      </x:c>
      <x:c r="J1082" s="313" t="str">
        <x:f>IF($A1082="","",CONFIGURACIÓN!$B$10+SUM($H$6:H1082)-SUM($I$6:I1082))</x:f>
      </x:c>
      <x:c r="K1082" s="311"/>
    </x:row>
    <x:row r="1083" ht="20" customHeight="1">
      <x:c r="A1083" s="309"/>
      <x:c r="B1083" s="310"/>
      <x:c r="C1083" s="310"/>
      <x:c r="D1083" s="310"/>
      <x:c r="E1083" s="310"/>
      <x:c r="F1083" s="311"/>
      <x:c r="G1083" s="312"/>
      <x:c r="H1083" s="313" t="str">
        <x:f>IF($A1083="","",IF($C1083="Entrada de efectivo",$G1083,0))</x:f>
      </x:c>
      <x:c r="I1083" s="313" t="str">
        <x:f>IF($A1083="","",IF($C1083="Salida de efectivo",$G1083,0))</x:f>
      </x:c>
      <x:c r="J1083" s="313" t="str">
        <x:f>IF($A1083="","",CONFIGURACIÓN!$B$10+SUM($H$6:H1083)-SUM($I$6:I1083))</x:f>
      </x:c>
      <x:c r="K1083" s="311"/>
    </x:row>
    <x:row r="1084" ht="20" customHeight="1">
      <x:c r="A1084" s="309"/>
      <x:c r="B1084" s="310"/>
      <x:c r="C1084" s="310"/>
      <x:c r="D1084" s="310"/>
      <x:c r="E1084" s="310"/>
      <x:c r="F1084" s="311"/>
      <x:c r="G1084" s="312"/>
      <x:c r="H1084" s="313" t="str">
        <x:f>IF($A1084="","",IF($C1084="Entrada de efectivo",$G1084,0))</x:f>
      </x:c>
      <x:c r="I1084" s="313" t="str">
        <x:f>IF($A1084="","",IF($C1084="Salida de efectivo",$G1084,0))</x:f>
      </x:c>
      <x:c r="J1084" s="313" t="str">
        <x:f>IF($A1084="","",CONFIGURACIÓN!$B$10+SUM($H$6:H1084)-SUM($I$6:I1084))</x:f>
      </x:c>
      <x:c r="K1084" s="311"/>
    </x:row>
    <x:row r="1085" ht="20" customHeight="1">
      <x:c r="A1085" s="309"/>
      <x:c r="B1085" s="310"/>
      <x:c r="C1085" s="310"/>
      <x:c r="D1085" s="310"/>
      <x:c r="E1085" s="310"/>
      <x:c r="F1085" s="311"/>
      <x:c r="G1085" s="312"/>
      <x:c r="H1085" s="313" t="str">
        <x:f>IF($A1085="","",IF($C1085="Entrada de efectivo",$G1085,0))</x:f>
      </x:c>
      <x:c r="I1085" s="313" t="str">
        <x:f>IF($A1085="","",IF($C1085="Salida de efectivo",$G1085,0))</x:f>
      </x:c>
      <x:c r="J1085" s="313" t="str">
        <x:f>IF($A1085="","",CONFIGURACIÓN!$B$10+SUM($H$6:H1085)-SUM($I$6:I1085))</x:f>
      </x:c>
      <x:c r="K1085" s="311"/>
    </x:row>
    <x:row r="1086" ht="20" customHeight="1">
      <x:c r="A1086" s="309"/>
      <x:c r="B1086" s="310"/>
      <x:c r="C1086" s="310"/>
      <x:c r="D1086" s="310"/>
      <x:c r="E1086" s="310"/>
      <x:c r="F1086" s="311"/>
      <x:c r="G1086" s="312"/>
      <x:c r="H1086" s="313" t="str">
        <x:f>IF($A1086="","",IF($C1086="Entrada de efectivo",$G1086,0))</x:f>
      </x:c>
      <x:c r="I1086" s="313" t="str">
        <x:f>IF($A1086="","",IF($C1086="Salida de efectivo",$G1086,0))</x:f>
      </x:c>
      <x:c r="J1086" s="313" t="str">
        <x:f>IF($A1086="","",CONFIGURACIÓN!$B$10+SUM($H$6:H1086)-SUM($I$6:I1086))</x:f>
      </x:c>
      <x:c r="K1086" s="311"/>
    </x:row>
    <x:row r="1087" ht="20" customHeight="1">
      <x:c r="A1087" s="309"/>
      <x:c r="B1087" s="310"/>
      <x:c r="C1087" s="310"/>
      <x:c r="D1087" s="310"/>
      <x:c r="E1087" s="310"/>
      <x:c r="F1087" s="311"/>
      <x:c r="G1087" s="312"/>
      <x:c r="H1087" s="313" t="str">
        <x:f>IF($A1087="","",IF($C1087="Entrada de efectivo",$G1087,0))</x:f>
      </x:c>
      <x:c r="I1087" s="313" t="str">
        <x:f>IF($A1087="","",IF($C1087="Salida de efectivo",$G1087,0))</x:f>
      </x:c>
      <x:c r="J1087" s="313" t="str">
        <x:f>IF($A1087="","",CONFIGURACIÓN!$B$10+SUM($H$6:H1087)-SUM($I$6:I1087))</x:f>
      </x:c>
      <x:c r="K1087" s="311"/>
    </x:row>
    <x:row r="1088" ht="20" customHeight="1">
      <x:c r="A1088" s="309"/>
      <x:c r="B1088" s="310"/>
      <x:c r="C1088" s="310"/>
      <x:c r="D1088" s="310"/>
      <x:c r="E1088" s="310"/>
      <x:c r="F1088" s="311"/>
      <x:c r="G1088" s="312"/>
      <x:c r="H1088" s="313" t="str">
        <x:f>IF($A1088="","",IF($C1088="Entrada de efectivo",$G1088,0))</x:f>
      </x:c>
      <x:c r="I1088" s="313" t="str">
        <x:f>IF($A1088="","",IF($C1088="Salida de efectivo",$G1088,0))</x:f>
      </x:c>
      <x:c r="J1088" s="313" t="str">
        <x:f>IF($A1088="","",CONFIGURACIÓN!$B$10+SUM($H$6:H1088)-SUM($I$6:I1088))</x:f>
      </x:c>
      <x:c r="K1088" s="311"/>
    </x:row>
    <x:row r="1089" ht="20" customHeight="1">
      <x:c r="A1089" s="309"/>
      <x:c r="B1089" s="310"/>
      <x:c r="C1089" s="310"/>
      <x:c r="D1089" s="310"/>
      <x:c r="E1089" s="310"/>
      <x:c r="F1089" s="311"/>
      <x:c r="G1089" s="312"/>
      <x:c r="H1089" s="313" t="str">
        <x:f>IF($A1089="","",IF($C1089="Entrada de efectivo",$G1089,0))</x:f>
      </x:c>
      <x:c r="I1089" s="313" t="str">
        <x:f>IF($A1089="","",IF($C1089="Salida de efectivo",$G1089,0))</x:f>
      </x:c>
      <x:c r="J1089" s="313" t="str">
        <x:f>IF($A1089="","",CONFIGURACIÓN!$B$10+SUM($H$6:H1089)-SUM($I$6:I1089))</x:f>
      </x:c>
      <x:c r="K1089" s="311"/>
    </x:row>
    <x:row r="1090" ht="20" customHeight="1">
      <x:c r="A1090" s="309"/>
      <x:c r="B1090" s="310"/>
      <x:c r="C1090" s="310"/>
      <x:c r="D1090" s="310"/>
      <x:c r="E1090" s="310"/>
      <x:c r="F1090" s="311"/>
      <x:c r="G1090" s="312"/>
      <x:c r="H1090" s="313" t="str">
        <x:f>IF($A1090="","",IF($C1090="Entrada de efectivo",$G1090,0))</x:f>
      </x:c>
      <x:c r="I1090" s="313" t="str">
        <x:f>IF($A1090="","",IF($C1090="Salida de efectivo",$G1090,0))</x:f>
      </x:c>
      <x:c r="J1090" s="313" t="str">
        <x:f>IF($A1090="","",CONFIGURACIÓN!$B$10+SUM($H$6:H1090)-SUM($I$6:I1090))</x:f>
      </x:c>
      <x:c r="K1090" s="311"/>
    </x:row>
    <x:row r="1091" ht="20" customHeight="1">
      <x:c r="A1091" s="309"/>
      <x:c r="B1091" s="310"/>
      <x:c r="C1091" s="310"/>
      <x:c r="D1091" s="310"/>
      <x:c r="E1091" s="310"/>
      <x:c r="F1091" s="311"/>
      <x:c r="G1091" s="312"/>
      <x:c r="H1091" s="313" t="str">
        <x:f>IF($A1091="","",IF($C1091="Entrada de efectivo",$G1091,0))</x:f>
      </x:c>
      <x:c r="I1091" s="313" t="str">
        <x:f>IF($A1091="","",IF($C1091="Salida de efectivo",$G1091,0))</x:f>
      </x:c>
      <x:c r="J1091" s="313" t="str">
        <x:f>IF($A1091="","",CONFIGURACIÓN!$B$10+SUM($H$6:H1091)-SUM($I$6:I1091))</x:f>
      </x:c>
      <x:c r="K1091" s="311"/>
    </x:row>
    <x:row r="1092" ht="20" customHeight="1">
      <x:c r="A1092" s="309"/>
      <x:c r="B1092" s="310"/>
      <x:c r="C1092" s="310"/>
      <x:c r="D1092" s="310"/>
      <x:c r="E1092" s="310"/>
      <x:c r="F1092" s="311"/>
      <x:c r="G1092" s="312"/>
      <x:c r="H1092" s="313" t="str">
        <x:f>IF($A1092="","",IF($C1092="Entrada de efectivo",$G1092,0))</x:f>
      </x:c>
      <x:c r="I1092" s="313" t="str">
        <x:f>IF($A1092="","",IF($C1092="Salida de efectivo",$G1092,0))</x:f>
      </x:c>
      <x:c r="J1092" s="313" t="str">
        <x:f>IF($A1092="","",CONFIGURACIÓN!$B$10+SUM($H$6:H1092)-SUM($I$6:I1092))</x:f>
      </x:c>
      <x:c r="K1092" s="311"/>
    </x:row>
    <x:row r="1093" ht="20" customHeight="1">
      <x:c r="A1093" s="309"/>
      <x:c r="B1093" s="310"/>
      <x:c r="C1093" s="310"/>
      <x:c r="D1093" s="310"/>
      <x:c r="E1093" s="310"/>
      <x:c r="F1093" s="311"/>
      <x:c r="G1093" s="312"/>
      <x:c r="H1093" s="313" t="str">
        <x:f>IF($A1093="","",IF($C1093="Entrada de efectivo",$G1093,0))</x:f>
      </x:c>
      <x:c r="I1093" s="313" t="str">
        <x:f>IF($A1093="","",IF($C1093="Salida de efectivo",$G1093,0))</x:f>
      </x:c>
      <x:c r="J1093" s="313" t="str">
        <x:f>IF($A1093="","",CONFIGURACIÓN!$B$10+SUM($H$6:H1093)-SUM($I$6:I1093))</x:f>
      </x:c>
      <x:c r="K1093" s="311"/>
    </x:row>
    <x:row r="1094" ht="20" customHeight="1">
      <x:c r="A1094" s="309"/>
      <x:c r="B1094" s="310"/>
      <x:c r="C1094" s="310"/>
      <x:c r="D1094" s="310"/>
      <x:c r="E1094" s="310"/>
      <x:c r="F1094" s="311"/>
      <x:c r="G1094" s="312"/>
      <x:c r="H1094" s="313" t="str">
        <x:f>IF($A1094="","",IF($C1094="Entrada de efectivo",$G1094,0))</x:f>
      </x:c>
      <x:c r="I1094" s="313" t="str">
        <x:f>IF($A1094="","",IF($C1094="Salida de efectivo",$G1094,0))</x:f>
      </x:c>
      <x:c r="J1094" s="313" t="str">
        <x:f>IF($A1094="","",CONFIGURACIÓN!$B$10+SUM($H$6:H1094)-SUM($I$6:I1094))</x:f>
      </x:c>
      <x:c r="K1094" s="311"/>
    </x:row>
    <x:row r="1095" ht="20" customHeight="1">
      <x:c r="A1095" s="309"/>
      <x:c r="B1095" s="310"/>
      <x:c r="C1095" s="310"/>
      <x:c r="D1095" s="310"/>
      <x:c r="E1095" s="310"/>
      <x:c r="F1095" s="311"/>
      <x:c r="G1095" s="312"/>
      <x:c r="H1095" s="313" t="str">
        <x:f>IF($A1095="","",IF($C1095="Entrada de efectivo",$G1095,0))</x:f>
      </x:c>
      <x:c r="I1095" s="313" t="str">
        <x:f>IF($A1095="","",IF($C1095="Salida de efectivo",$G1095,0))</x:f>
      </x:c>
      <x:c r="J1095" s="313" t="str">
        <x:f>IF($A1095="","",CONFIGURACIÓN!$B$10+SUM($H$6:H1095)-SUM($I$6:I1095))</x:f>
      </x:c>
      <x:c r="K1095" s="311"/>
    </x:row>
    <x:row r="1096" ht="20" customHeight="1">
      <x:c r="A1096" s="309"/>
      <x:c r="B1096" s="310"/>
      <x:c r="C1096" s="310"/>
      <x:c r="D1096" s="310"/>
      <x:c r="E1096" s="310"/>
      <x:c r="F1096" s="311"/>
      <x:c r="G1096" s="312"/>
      <x:c r="H1096" s="313" t="str">
        <x:f>IF($A1096="","",IF($C1096="Entrada de efectivo",$G1096,0))</x:f>
      </x:c>
      <x:c r="I1096" s="313" t="str">
        <x:f>IF($A1096="","",IF($C1096="Salida de efectivo",$G1096,0))</x:f>
      </x:c>
      <x:c r="J1096" s="313" t="str">
        <x:f>IF($A1096="","",CONFIGURACIÓN!$B$10+SUM($H$6:H1096)-SUM($I$6:I1096))</x:f>
      </x:c>
      <x:c r="K1096" s="311"/>
    </x:row>
    <x:row r="1097" ht="20" customHeight="1">
      <x:c r="A1097" s="309"/>
      <x:c r="B1097" s="310"/>
      <x:c r="C1097" s="310"/>
      <x:c r="D1097" s="310"/>
      <x:c r="E1097" s="310"/>
      <x:c r="F1097" s="311"/>
      <x:c r="G1097" s="312"/>
      <x:c r="H1097" s="313" t="str">
        <x:f>IF($A1097="","",IF($C1097="Entrada de efectivo",$G1097,0))</x:f>
      </x:c>
      <x:c r="I1097" s="313" t="str">
        <x:f>IF($A1097="","",IF($C1097="Salida de efectivo",$G1097,0))</x:f>
      </x:c>
      <x:c r="J1097" s="313" t="str">
        <x:f>IF($A1097="","",CONFIGURACIÓN!$B$10+SUM($H$6:H1097)-SUM($I$6:I1097))</x:f>
      </x:c>
      <x:c r="K1097" s="311"/>
    </x:row>
    <x:row r="1098" ht="20" customHeight="1">
      <x:c r="A1098" s="309"/>
      <x:c r="B1098" s="310"/>
      <x:c r="C1098" s="310"/>
      <x:c r="D1098" s="310"/>
      <x:c r="E1098" s="310"/>
      <x:c r="F1098" s="311"/>
      <x:c r="G1098" s="312"/>
      <x:c r="H1098" s="313" t="str">
        <x:f>IF($A1098="","",IF($C1098="Entrada de efectivo",$G1098,0))</x:f>
      </x:c>
      <x:c r="I1098" s="313" t="str">
        <x:f>IF($A1098="","",IF($C1098="Salida de efectivo",$G1098,0))</x:f>
      </x:c>
      <x:c r="J1098" s="313" t="str">
        <x:f>IF($A1098="","",CONFIGURACIÓN!$B$10+SUM($H$6:H1098)-SUM($I$6:I1098))</x:f>
      </x:c>
      <x:c r="K1098" s="311"/>
    </x:row>
    <x:row r="1099" ht="20" customHeight="1">
      <x:c r="A1099" s="309"/>
      <x:c r="B1099" s="310"/>
      <x:c r="C1099" s="310"/>
      <x:c r="D1099" s="310"/>
      <x:c r="E1099" s="310"/>
      <x:c r="F1099" s="311"/>
      <x:c r="G1099" s="312"/>
      <x:c r="H1099" s="313" t="str">
        <x:f>IF($A1099="","",IF($C1099="Entrada de efectivo",$G1099,0))</x:f>
      </x:c>
      <x:c r="I1099" s="313" t="str">
        <x:f>IF($A1099="","",IF($C1099="Salida de efectivo",$G1099,0))</x:f>
      </x:c>
      <x:c r="J1099" s="313" t="str">
        <x:f>IF($A1099="","",CONFIGURACIÓN!$B$10+SUM($H$6:H1099)-SUM($I$6:I1099))</x:f>
      </x:c>
      <x:c r="K1099" s="311"/>
    </x:row>
    <x:row r="1100" ht="20" customHeight="1">
      <x:c r="A1100" s="309"/>
      <x:c r="B1100" s="310"/>
      <x:c r="C1100" s="310"/>
      <x:c r="D1100" s="310"/>
      <x:c r="E1100" s="310"/>
      <x:c r="F1100" s="311"/>
      <x:c r="G1100" s="312"/>
      <x:c r="H1100" s="313" t="str">
        <x:f>IF($A1100="","",IF($C1100="Entrada de efectivo",$G1100,0))</x:f>
      </x:c>
      <x:c r="I1100" s="313" t="str">
        <x:f>IF($A1100="","",IF($C1100="Salida de efectivo",$G1100,0))</x:f>
      </x:c>
      <x:c r="J1100" s="313" t="str">
        <x:f>IF($A1100="","",CONFIGURACIÓN!$B$10+SUM($H$6:H1100)-SUM($I$6:I1100))</x:f>
      </x:c>
      <x:c r="K1100" s="311"/>
    </x:row>
    <x:row r="1101" ht="20" customHeight="1">
      <x:c r="A1101" s="309"/>
      <x:c r="B1101" s="310"/>
      <x:c r="C1101" s="310"/>
      <x:c r="D1101" s="310"/>
      <x:c r="E1101" s="310"/>
      <x:c r="F1101" s="311"/>
      <x:c r="G1101" s="312"/>
      <x:c r="H1101" s="313" t="str">
        <x:f>IF($A1101="","",IF($C1101="Entrada de efectivo",$G1101,0))</x:f>
      </x:c>
      <x:c r="I1101" s="313" t="str">
        <x:f>IF($A1101="","",IF($C1101="Salida de efectivo",$G1101,0))</x:f>
      </x:c>
      <x:c r="J1101" s="313" t="str">
        <x:f>IF($A1101="","",CONFIGURACIÓN!$B$10+SUM($H$6:H1101)-SUM($I$6:I1101))</x:f>
      </x:c>
      <x:c r="K1101" s="311"/>
    </x:row>
    <x:row r="1102" ht="20" customHeight="1">
      <x:c r="A1102" s="309"/>
      <x:c r="B1102" s="310"/>
      <x:c r="C1102" s="310"/>
      <x:c r="D1102" s="310"/>
      <x:c r="E1102" s="310"/>
      <x:c r="F1102" s="311"/>
      <x:c r="G1102" s="312"/>
      <x:c r="H1102" s="313" t="str">
        <x:f>IF($A1102="","",IF($C1102="Entrada de efectivo",$G1102,0))</x:f>
      </x:c>
      <x:c r="I1102" s="313" t="str">
        <x:f>IF($A1102="","",IF($C1102="Salida de efectivo",$G1102,0))</x:f>
      </x:c>
      <x:c r="J1102" s="313" t="str">
        <x:f>IF($A1102="","",CONFIGURACIÓN!$B$10+SUM($H$6:H1102)-SUM($I$6:I1102))</x:f>
      </x:c>
      <x:c r="K1102" s="311"/>
    </x:row>
    <x:row r="1103" ht="20" customHeight="1">
      <x:c r="A1103" s="309"/>
      <x:c r="B1103" s="310"/>
      <x:c r="C1103" s="310"/>
      <x:c r="D1103" s="310"/>
      <x:c r="E1103" s="310"/>
      <x:c r="F1103" s="311"/>
      <x:c r="G1103" s="312"/>
      <x:c r="H1103" s="313" t="str">
        <x:f>IF($A1103="","",IF($C1103="Entrada de efectivo",$G1103,0))</x:f>
      </x:c>
      <x:c r="I1103" s="313" t="str">
        <x:f>IF($A1103="","",IF($C1103="Salida de efectivo",$G1103,0))</x:f>
      </x:c>
      <x:c r="J1103" s="313" t="str">
        <x:f>IF($A1103="","",CONFIGURACIÓN!$B$10+SUM($H$6:H1103)-SUM($I$6:I1103))</x:f>
      </x:c>
      <x:c r="K1103" s="311"/>
    </x:row>
    <x:row r="1104" ht="20" customHeight="1">
      <x:c r="A1104" s="309"/>
      <x:c r="B1104" s="310"/>
      <x:c r="C1104" s="310"/>
      <x:c r="D1104" s="310"/>
      <x:c r="E1104" s="310"/>
      <x:c r="F1104" s="311"/>
      <x:c r="G1104" s="312"/>
      <x:c r="H1104" s="313" t="str">
        <x:f>IF($A1104="","",IF($C1104="Entrada de efectivo",$G1104,0))</x:f>
      </x:c>
      <x:c r="I1104" s="313" t="str">
        <x:f>IF($A1104="","",IF($C1104="Salida de efectivo",$G1104,0))</x:f>
      </x:c>
      <x:c r="J1104" s="313" t="str">
        <x:f>IF($A1104="","",CONFIGURACIÓN!$B$10+SUM($H$6:H1104)-SUM($I$6:I1104))</x:f>
      </x:c>
      <x:c r="K1104" s="311"/>
    </x:row>
    <x:row r="1105" ht="20" customHeight="1">
      <x:c r="A1105" s="309"/>
      <x:c r="B1105" s="310"/>
      <x:c r="C1105" s="310"/>
      <x:c r="D1105" s="310"/>
      <x:c r="E1105" s="310"/>
      <x:c r="F1105" s="311"/>
      <x:c r="G1105" s="312"/>
      <x:c r="H1105" s="313" t="str">
        <x:f>IF($A1105="","",IF($C1105="Entrada de efectivo",$G1105,0))</x:f>
      </x:c>
      <x:c r="I1105" s="313" t="str">
        <x:f>IF($A1105="","",IF($C1105="Salida de efectivo",$G1105,0))</x:f>
      </x:c>
      <x:c r="J1105" s="313" t="str">
        <x:f>IF($A1105="","",CONFIGURACIÓN!$B$10+SUM($H$6:H1105)-SUM($I$6:I1105))</x:f>
      </x:c>
      <x:c r="K1105" s="311"/>
    </x:row>
    <x:row r="1106" ht="20" customHeight="1">
      <x:c r="A1106" s="309"/>
      <x:c r="B1106" s="310"/>
      <x:c r="C1106" s="310"/>
      <x:c r="D1106" s="310"/>
      <x:c r="E1106" s="310"/>
      <x:c r="F1106" s="311"/>
      <x:c r="G1106" s="312"/>
      <x:c r="H1106" s="313" t="str">
        <x:f>IF($A1106="","",IF($C1106="Entrada de efectivo",$G1106,0))</x:f>
      </x:c>
      <x:c r="I1106" s="313" t="str">
        <x:f>IF($A1106="","",IF($C1106="Salida de efectivo",$G1106,0))</x:f>
      </x:c>
      <x:c r="J1106" s="313" t="str">
        <x:f>IF($A1106="","",CONFIGURACIÓN!$B$10+SUM($H$6:H1106)-SUM($I$6:I1106))</x:f>
      </x:c>
      <x:c r="K1106" s="311"/>
    </x:row>
    <x:row r="1107" ht="20" customHeight="1">
      <x:c r="A1107" s="309"/>
      <x:c r="B1107" s="310"/>
      <x:c r="C1107" s="310"/>
      <x:c r="D1107" s="310"/>
      <x:c r="E1107" s="310"/>
      <x:c r="F1107" s="311"/>
      <x:c r="G1107" s="312"/>
      <x:c r="H1107" s="313" t="str">
        <x:f>IF($A1107="","",IF($C1107="Entrada de efectivo",$G1107,0))</x:f>
      </x:c>
      <x:c r="I1107" s="313" t="str">
        <x:f>IF($A1107="","",IF($C1107="Salida de efectivo",$G1107,0))</x:f>
      </x:c>
      <x:c r="J1107" s="313" t="str">
        <x:f>IF($A1107="","",CONFIGURACIÓN!$B$10+SUM($H$6:H1107)-SUM($I$6:I1107))</x:f>
      </x:c>
      <x:c r="K1107" s="311"/>
    </x:row>
    <x:row r="1108" ht="20" customHeight="1">
      <x:c r="A1108" s="309"/>
      <x:c r="B1108" s="310"/>
      <x:c r="C1108" s="310"/>
      <x:c r="D1108" s="310"/>
      <x:c r="E1108" s="310"/>
      <x:c r="F1108" s="311"/>
      <x:c r="G1108" s="312"/>
      <x:c r="H1108" s="313" t="str">
        <x:f>IF($A1108="","",IF($C1108="Entrada de efectivo",$G1108,0))</x:f>
      </x:c>
      <x:c r="I1108" s="313" t="str">
        <x:f>IF($A1108="","",IF($C1108="Salida de efectivo",$G1108,0))</x:f>
      </x:c>
      <x:c r="J1108" s="313" t="str">
        <x:f>IF($A1108="","",CONFIGURACIÓN!$B$10+SUM($H$6:H1108)-SUM($I$6:I1108))</x:f>
      </x:c>
      <x:c r="K1108" s="311"/>
    </x:row>
    <x:row r="1109" ht="20" customHeight="1">
      <x:c r="A1109" s="309"/>
      <x:c r="B1109" s="310"/>
      <x:c r="C1109" s="310"/>
      <x:c r="D1109" s="310"/>
      <x:c r="E1109" s="310"/>
      <x:c r="F1109" s="311"/>
      <x:c r="G1109" s="312"/>
      <x:c r="H1109" s="313" t="str">
        <x:f>IF($A1109="","",IF($C1109="Entrada de efectivo",$G1109,0))</x:f>
      </x:c>
      <x:c r="I1109" s="313" t="str">
        <x:f>IF($A1109="","",IF($C1109="Salida de efectivo",$G1109,0))</x:f>
      </x:c>
      <x:c r="J1109" s="313" t="str">
        <x:f>IF($A1109="","",CONFIGURACIÓN!$B$10+SUM($H$6:H1109)-SUM($I$6:I1109))</x:f>
      </x:c>
      <x:c r="K1109" s="311"/>
    </x:row>
    <x:row r="1110" ht="20" customHeight="1">
      <x:c r="A1110" s="309"/>
      <x:c r="B1110" s="310"/>
      <x:c r="C1110" s="310"/>
      <x:c r="D1110" s="310"/>
      <x:c r="E1110" s="310"/>
      <x:c r="F1110" s="311"/>
      <x:c r="G1110" s="312"/>
      <x:c r="H1110" s="313" t="str">
        <x:f>IF($A1110="","",IF($C1110="Entrada de efectivo",$G1110,0))</x:f>
      </x:c>
      <x:c r="I1110" s="313" t="str">
        <x:f>IF($A1110="","",IF($C1110="Salida de efectivo",$G1110,0))</x:f>
      </x:c>
      <x:c r="J1110" s="313" t="str">
        <x:f>IF($A1110="","",CONFIGURACIÓN!$B$10+SUM($H$6:H1110)-SUM($I$6:I1110))</x:f>
      </x:c>
      <x:c r="K1110" s="311"/>
    </x:row>
    <x:row r="1111" ht="20" customHeight="1">
      <x:c r="A1111" s="309"/>
      <x:c r="B1111" s="310"/>
      <x:c r="C1111" s="310"/>
      <x:c r="D1111" s="310"/>
      <x:c r="E1111" s="310"/>
      <x:c r="F1111" s="311"/>
      <x:c r="G1111" s="312"/>
      <x:c r="H1111" s="313" t="str">
        <x:f>IF($A1111="","",IF($C1111="Entrada de efectivo",$G1111,0))</x:f>
      </x:c>
      <x:c r="I1111" s="313" t="str">
        <x:f>IF($A1111="","",IF($C1111="Salida de efectivo",$G1111,0))</x:f>
      </x:c>
      <x:c r="J1111" s="313" t="str">
        <x:f>IF($A1111="","",CONFIGURACIÓN!$B$10+SUM($H$6:H1111)-SUM($I$6:I1111))</x:f>
      </x:c>
      <x:c r="K1111" s="311"/>
    </x:row>
    <x:row r="1112" ht="20" customHeight="1">
      <x:c r="A1112" s="309"/>
      <x:c r="B1112" s="310"/>
      <x:c r="C1112" s="310"/>
      <x:c r="D1112" s="310"/>
      <x:c r="E1112" s="310"/>
      <x:c r="F1112" s="311"/>
      <x:c r="G1112" s="312"/>
      <x:c r="H1112" s="313" t="str">
        <x:f>IF($A1112="","",IF($C1112="Entrada de efectivo",$G1112,0))</x:f>
      </x:c>
      <x:c r="I1112" s="313" t="str">
        <x:f>IF($A1112="","",IF($C1112="Salida de efectivo",$G1112,0))</x:f>
      </x:c>
      <x:c r="J1112" s="313" t="str">
        <x:f>IF($A1112="","",CONFIGURACIÓN!$B$10+SUM($H$6:H1112)-SUM($I$6:I1112))</x:f>
      </x:c>
      <x:c r="K1112" s="311"/>
    </x:row>
    <x:row r="1113" ht="20" customHeight="1">
      <x:c r="A1113" s="309"/>
      <x:c r="B1113" s="310"/>
      <x:c r="C1113" s="310"/>
      <x:c r="D1113" s="310"/>
      <x:c r="E1113" s="310"/>
      <x:c r="F1113" s="311"/>
      <x:c r="G1113" s="312"/>
      <x:c r="H1113" s="313" t="str">
        <x:f>IF($A1113="","",IF($C1113="Entrada de efectivo",$G1113,0))</x:f>
      </x:c>
      <x:c r="I1113" s="313" t="str">
        <x:f>IF($A1113="","",IF($C1113="Salida de efectivo",$G1113,0))</x:f>
      </x:c>
      <x:c r="J1113" s="313" t="str">
        <x:f>IF($A1113="","",CONFIGURACIÓN!$B$10+SUM($H$6:H1113)-SUM($I$6:I1113))</x:f>
      </x:c>
      <x:c r="K1113" s="311"/>
    </x:row>
    <x:row r="1114" ht="20" customHeight="1">
      <x:c r="A1114" s="309"/>
      <x:c r="B1114" s="310"/>
      <x:c r="C1114" s="310"/>
      <x:c r="D1114" s="310"/>
      <x:c r="E1114" s="310"/>
      <x:c r="F1114" s="311"/>
      <x:c r="G1114" s="312"/>
      <x:c r="H1114" s="313" t="str">
        <x:f>IF($A1114="","",IF($C1114="Entrada de efectivo",$G1114,0))</x:f>
      </x:c>
      <x:c r="I1114" s="313" t="str">
        <x:f>IF($A1114="","",IF($C1114="Salida de efectivo",$G1114,0))</x:f>
      </x:c>
      <x:c r="J1114" s="313" t="str">
        <x:f>IF($A1114="","",CONFIGURACIÓN!$B$10+SUM($H$6:H1114)-SUM($I$6:I1114))</x:f>
      </x:c>
      <x:c r="K1114" s="311"/>
    </x:row>
    <x:row r="1115" ht="20" customHeight="1">
      <x:c r="A1115" s="309"/>
      <x:c r="B1115" s="310"/>
      <x:c r="C1115" s="310"/>
      <x:c r="D1115" s="310"/>
      <x:c r="E1115" s="310"/>
      <x:c r="F1115" s="311"/>
      <x:c r="G1115" s="312"/>
      <x:c r="H1115" s="313" t="str">
        <x:f>IF($A1115="","",IF($C1115="Entrada de efectivo",$G1115,0))</x:f>
      </x:c>
      <x:c r="I1115" s="313" t="str">
        <x:f>IF($A1115="","",IF($C1115="Salida de efectivo",$G1115,0))</x:f>
      </x:c>
      <x:c r="J1115" s="313" t="str">
        <x:f>IF($A1115="","",CONFIGURACIÓN!$B$10+SUM($H$6:H1115)-SUM($I$6:I1115))</x:f>
      </x:c>
      <x:c r="K1115" s="311"/>
    </x:row>
    <x:row r="1116" ht="20" customHeight="1">
      <x:c r="A1116" s="309"/>
      <x:c r="B1116" s="310"/>
      <x:c r="C1116" s="310"/>
      <x:c r="D1116" s="310"/>
      <x:c r="E1116" s="310"/>
      <x:c r="F1116" s="311"/>
      <x:c r="G1116" s="312"/>
      <x:c r="H1116" s="313" t="str">
        <x:f>IF($A1116="","",IF($C1116="Entrada de efectivo",$G1116,0))</x:f>
      </x:c>
      <x:c r="I1116" s="313" t="str">
        <x:f>IF($A1116="","",IF($C1116="Salida de efectivo",$G1116,0))</x:f>
      </x:c>
      <x:c r="J1116" s="313" t="str">
        <x:f>IF($A1116="","",CONFIGURACIÓN!$B$10+SUM($H$6:H1116)-SUM($I$6:I1116))</x:f>
      </x:c>
      <x:c r="K1116" s="311"/>
    </x:row>
    <x:row r="1117" ht="20" customHeight="1">
      <x:c r="A1117" s="309"/>
      <x:c r="B1117" s="310"/>
      <x:c r="C1117" s="310"/>
      <x:c r="D1117" s="310"/>
      <x:c r="E1117" s="310"/>
      <x:c r="F1117" s="311"/>
      <x:c r="G1117" s="312"/>
      <x:c r="H1117" s="313" t="str">
        <x:f>IF($A1117="","",IF($C1117="Entrada de efectivo",$G1117,0))</x:f>
      </x:c>
      <x:c r="I1117" s="313" t="str">
        <x:f>IF($A1117="","",IF($C1117="Salida de efectivo",$G1117,0))</x:f>
      </x:c>
      <x:c r="J1117" s="313" t="str">
        <x:f>IF($A1117="","",CONFIGURACIÓN!$B$10+SUM($H$6:H1117)-SUM($I$6:I1117))</x:f>
      </x:c>
      <x:c r="K1117" s="311"/>
    </x:row>
    <x:row r="1118" ht="20" customHeight="1">
      <x:c r="A1118" s="309"/>
      <x:c r="B1118" s="310"/>
      <x:c r="C1118" s="310"/>
      <x:c r="D1118" s="310"/>
      <x:c r="E1118" s="310"/>
      <x:c r="F1118" s="311"/>
      <x:c r="G1118" s="312"/>
      <x:c r="H1118" s="313" t="str">
        <x:f>IF($A1118="","",IF($C1118="Entrada de efectivo",$G1118,0))</x:f>
      </x:c>
      <x:c r="I1118" s="313" t="str">
        <x:f>IF($A1118="","",IF($C1118="Salida de efectivo",$G1118,0))</x:f>
      </x:c>
      <x:c r="J1118" s="313" t="str">
        <x:f>IF($A1118="","",CONFIGURACIÓN!$B$10+SUM($H$6:H1118)-SUM($I$6:I1118))</x:f>
      </x:c>
      <x:c r="K1118" s="311"/>
    </x:row>
    <x:row r="1119" ht="20" customHeight="1">
      <x:c r="A1119" s="309"/>
      <x:c r="B1119" s="310"/>
      <x:c r="C1119" s="310"/>
      <x:c r="D1119" s="310"/>
      <x:c r="E1119" s="310"/>
      <x:c r="F1119" s="311"/>
      <x:c r="G1119" s="312"/>
      <x:c r="H1119" s="313" t="str">
        <x:f>IF($A1119="","",IF($C1119="Entrada de efectivo",$G1119,0))</x:f>
      </x:c>
      <x:c r="I1119" s="313" t="str">
        <x:f>IF($A1119="","",IF($C1119="Salida de efectivo",$G1119,0))</x:f>
      </x:c>
      <x:c r="J1119" s="313" t="str">
        <x:f>IF($A1119="","",CONFIGURACIÓN!$B$10+SUM($H$6:H1119)-SUM($I$6:I1119))</x:f>
      </x:c>
      <x:c r="K1119" s="311"/>
    </x:row>
    <x:row r="1120" ht="20" customHeight="1">
      <x:c r="A1120" s="309"/>
      <x:c r="B1120" s="310"/>
      <x:c r="C1120" s="310"/>
      <x:c r="D1120" s="310"/>
      <x:c r="E1120" s="310"/>
      <x:c r="F1120" s="311"/>
      <x:c r="G1120" s="312"/>
      <x:c r="H1120" s="313" t="str">
        <x:f>IF($A1120="","",IF($C1120="Entrada de efectivo",$G1120,0))</x:f>
      </x:c>
      <x:c r="I1120" s="313" t="str">
        <x:f>IF($A1120="","",IF($C1120="Salida de efectivo",$G1120,0))</x:f>
      </x:c>
      <x:c r="J1120" s="313" t="str">
        <x:f>IF($A1120="","",CONFIGURACIÓN!$B$10+SUM($H$6:H1120)-SUM($I$6:I1120))</x:f>
      </x:c>
      <x:c r="K1120" s="311"/>
    </x:row>
    <x:row r="1121" ht="20" customHeight="1">
      <x:c r="A1121" s="309"/>
      <x:c r="B1121" s="310"/>
      <x:c r="C1121" s="310"/>
      <x:c r="D1121" s="310"/>
      <x:c r="E1121" s="310"/>
      <x:c r="F1121" s="311"/>
      <x:c r="G1121" s="312"/>
      <x:c r="H1121" s="313" t="str">
        <x:f>IF($A1121="","",IF($C1121="Entrada de efectivo",$G1121,0))</x:f>
      </x:c>
      <x:c r="I1121" s="313" t="str">
        <x:f>IF($A1121="","",IF($C1121="Salida de efectivo",$G1121,0))</x:f>
      </x:c>
      <x:c r="J1121" s="313" t="str">
        <x:f>IF($A1121="","",CONFIGURACIÓN!$B$10+SUM($H$6:H1121)-SUM($I$6:I1121))</x:f>
      </x:c>
      <x:c r="K1121" s="311"/>
    </x:row>
    <x:row r="1122" ht="20" customHeight="1">
      <x:c r="A1122" s="309"/>
      <x:c r="B1122" s="310"/>
      <x:c r="C1122" s="310"/>
      <x:c r="D1122" s="310"/>
      <x:c r="E1122" s="310"/>
      <x:c r="F1122" s="311"/>
      <x:c r="G1122" s="312"/>
      <x:c r="H1122" s="313" t="str">
        <x:f>IF($A1122="","",IF($C1122="Entrada de efectivo",$G1122,0))</x:f>
      </x:c>
      <x:c r="I1122" s="313" t="str">
        <x:f>IF($A1122="","",IF($C1122="Salida de efectivo",$G1122,0))</x:f>
      </x:c>
      <x:c r="J1122" s="313" t="str">
        <x:f>IF($A1122="","",CONFIGURACIÓN!$B$10+SUM($H$6:H1122)-SUM($I$6:I1122))</x:f>
      </x:c>
      <x:c r="K1122" s="311"/>
    </x:row>
    <x:row r="1123" ht="20" customHeight="1">
      <x:c r="A1123" s="309"/>
      <x:c r="B1123" s="310"/>
      <x:c r="C1123" s="310"/>
      <x:c r="D1123" s="310"/>
      <x:c r="E1123" s="310"/>
      <x:c r="F1123" s="311"/>
      <x:c r="G1123" s="312"/>
      <x:c r="H1123" s="313" t="str">
        <x:f>IF($A1123="","",IF($C1123="Entrada de efectivo",$G1123,0))</x:f>
      </x:c>
      <x:c r="I1123" s="313" t="str">
        <x:f>IF($A1123="","",IF($C1123="Salida de efectivo",$G1123,0))</x:f>
      </x:c>
      <x:c r="J1123" s="313" t="str">
        <x:f>IF($A1123="","",CONFIGURACIÓN!$B$10+SUM($H$6:H1123)-SUM($I$6:I1123))</x:f>
      </x:c>
      <x:c r="K1123" s="311"/>
    </x:row>
    <x:row r="1124" ht="20" customHeight="1">
      <x:c r="A1124" s="309"/>
      <x:c r="B1124" s="310"/>
      <x:c r="C1124" s="310"/>
      <x:c r="D1124" s="310"/>
      <x:c r="E1124" s="310"/>
      <x:c r="F1124" s="311"/>
      <x:c r="G1124" s="312"/>
      <x:c r="H1124" s="313" t="str">
        <x:f>IF($A1124="","",IF($C1124="Entrada de efectivo",$G1124,0))</x:f>
      </x:c>
      <x:c r="I1124" s="313" t="str">
        <x:f>IF($A1124="","",IF($C1124="Salida de efectivo",$G1124,0))</x:f>
      </x:c>
      <x:c r="J1124" s="313" t="str">
        <x:f>IF($A1124="","",CONFIGURACIÓN!$B$10+SUM($H$6:H1124)-SUM($I$6:I1124))</x:f>
      </x:c>
      <x:c r="K1124" s="311"/>
    </x:row>
    <x:row r="1125" ht="20" customHeight="1">
      <x:c r="A1125" s="309"/>
      <x:c r="B1125" s="310"/>
      <x:c r="C1125" s="310"/>
      <x:c r="D1125" s="310"/>
      <x:c r="E1125" s="310"/>
      <x:c r="F1125" s="311"/>
      <x:c r="G1125" s="312"/>
      <x:c r="H1125" s="313" t="str">
        <x:f>IF($A1125="","",IF($C1125="Entrada de efectivo",$G1125,0))</x:f>
      </x:c>
      <x:c r="I1125" s="313" t="str">
        <x:f>IF($A1125="","",IF($C1125="Salida de efectivo",$G1125,0))</x:f>
      </x:c>
      <x:c r="J1125" s="313" t="str">
        <x:f>IF($A1125="","",CONFIGURACIÓN!$B$10+SUM($H$6:H1125)-SUM($I$6:I1125))</x:f>
      </x:c>
      <x:c r="K1125" s="311"/>
    </x:row>
    <x:row r="1126" ht="20" customHeight="1">
      <x:c r="A1126" s="309"/>
      <x:c r="B1126" s="310"/>
      <x:c r="C1126" s="310"/>
      <x:c r="D1126" s="310"/>
      <x:c r="E1126" s="310"/>
      <x:c r="F1126" s="311"/>
      <x:c r="G1126" s="312"/>
      <x:c r="H1126" s="313" t="str">
        <x:f>IF($A1126="","",IF($C1126="Entrada de efectivo",$G1126,0))</x:f>
      </x:c>
      <x:c r="I1126" s="313" t="str">
        <x:f>IF($A1126="","",IF($C1126="Salida de efectivo",$G1126,0))</x:f>
      </x:c>
      <x:c r="J1126" s="313" t="str">
        <x:f>IF($A1126="","",CONFIGURACIÓN!$B$10+SUM($H$6:H1126)-SUM($I$6:I1126))</x:f>
      </x:c>
      <x:c r="K1126" s="311"/>
    </x:row>
    <x:row r="1127" ht="20" customHeight="1">
      <x:c r="A1127" s="309"/>
      <x:c r="B1127" s="310"/>
      <x:c r="C1127" s="310"/>
      <x:c r="D1127" s="310"/>
      <x:c r="E1127" s="310"/>
      <x:c r="F1127" s="311"/>
      <x:c r="G1127" s="312"/>
      <x:c r="H1127" s="313" t="str">
        <x:f>IF($A1127="","",IF($C1127="Entrada de efectivo",$G1127,0))</x:f>
      </x:c>
      <x:c r="I1127" s="313" t="str">
        <x:f>IF($A1127="","",IF($C1127="Salida de efectivo",$G1127,0))</x:f>
      </x:c>
      <x:c r="J1127" s="313" t="str">
        <x:f>IF($A1127="","",CONFIGURACIÓN!$B$10+SUM($H$6:H1127)-SUM($I$6:I1127))</x:f>
      </x:c>
      <x:c r="K1127" s="311"/>
    </x:row>
    <x:row r="1128" ht="20" customHeight="1">
      <x:c r="A1128" s="309"/>
      <x:c r="B1128" s="310"/>
      <x:c r="C1128" s="310"/>
      <x:c r="D1128" s="310"/>
      <x:c r="E1128" s="310"/>
      <x:c r="F1128" s="311"/>
      <x:c r="G1128" s="312"/>
      <x:c r="H1128" s="313" t="str">
        <x:f>IF($A1128="","",IF($C1128="Entrada de efectivo",$G1128,0))</x:f>
      </x:c>
      <x:c r="I1128" s="313" t="str">
        <x:f>IF($A1128="","",IF($C1128="Salida de efectivo",$G1128,0))</x:f>
      </x:c>
      <x:c r="J1128" s="313" t="str">
        <x:f>IF($A1128="","",CONFIGURACIÓN!$B$10+SUM($H$6:H1128)-SUM($I$6:I1128))</x:f>
      </x:c>
      <x:c r="K1128" s="311"/>
    </x:row>
    <x:row r="1129" ht="20" customHeight="1">
      <x:c r="A1129" s="309"/>
      <x:c r="B1129" s="310"/>
      <x:c r="C1129" s="310"/>
      <x:c r="D1129" s="310"/>
      <x:c r="E1129" s="310"/>
      <x:c r="F1129" s="311"/>
      <x:c r="G1129" s="312"/>
      <x:c r="H1129" s="313" t="str">
        <x:f>IF($A1129="","",IF($C1129="Entrada de efectivo",$G1129,0))</x:f>
      </x:c>
      <x:c r="I1129" s="313" t="str">
        <x:f>IF($A1129="","",IF($C1129="Salida de efectivo",$G1129,0))</x:f>
      </x:c>
      <x:c r="J1129" s="313" t="str">
        <x:f>IF($A1129="","",CONFIGURACIÓN!$B$10+SUM($H$6:H1129)-SUM($I$6:I1129))</x:f>
      </x:c>
      <x:c r="K1129" s="311"/>
    </x:row>
    <x:row r="1130" ht="20" customHeight="1">
      <x:c r="A1130" s="309"/>
      <x:c r="B1130" s="310"/>
      <x:c r="C1130" s="310"/>
      <x:c r="D1130" s="310"/>
      <x:c r="E1130" s="310"/>
      <x:c r="F1130" s="311"/>
      <x:c r="G1130" s="312"/>
      <x:c r="H1130" s="313" t="str">
        <x:f>IF($A1130="","",IF($C1130="Entrada de efectivo",$G1130,0))</x:f>
      </x:c>
      <x:c r="I1130" s="313" t="str">
        <x:f>IF($A1130="","",IF($C1130="Salida de efectivo",$G1130,0))</x:f>
      </x:c>
      <x:c r="J1130" s="313" t="str">
        <x:f>IF($A1130="","",CONFIGURACIÓN!$B$10+SUM($H$6:H1130)-SUM($I$6:I1130))</x:f>
      </x:c>
      <x:c r="K1130" s="311"/>
    </x:row>
    <x:row r="1131" ht="20" customHeight="1">
      <x:c r="A1131" s="309"/>
      <x:c r="B1131" s="310"/>
      <x:c r="C1131" s="310"/>
      <x:c r="D1131" s="310"/>
      <x:c r="E1131" s="310"/>
      <x:c r="F1131" s="311"/>
      <x:c r="G1131" s="312"/>
      <x:c r="H1131" s="313" t="str">
        <x:f>IF($A1131="","",IF($C1131="Entrada de efectivo",$G1131,0))</x:f>
      </x:c>
      <x:c r="I1131" s="313" t="str">
        <x:f>IF($A1131="","",IF($C1131="Salida de efectivo",$G1131,0))</x:f>
      </x:c>
      <x:c r="J1131" s="313" t="str">
        <x:f>IF($A1131="","",CONFIGURACIÓN!$B$10+SUM($H$6:H1131)-SUM($I$6:I1131))</x:f>
      </x:c>
      <x:c r="K1131" s="311"/>
    </x:row>
    <x:row r="1132" ht="20" customHeight="1">
      <x:c r="A1132" s="309"/>
      <x:c r="B1132" s="310"/>
      <x:c r="C1132" s="310"/>
      <x:c r="D1132" s="310"/>
      <x:c r="E1132" s="310"/>
      <x:c r="F1132" s="311"/>
      <x:c r="G1132" s="312"/>
      <x:c r="H1132" s="313" t="str">
        <x:f>IF($A1132="","",IF($C1132="Entrada de efectivo",$G1132,0))</x:f>
      </x:c>
      <x:c r="I1132" s="313" t="str">
        <x:f>IF($A1132="","",IF($C1132="Salida de efectivo",$G1132,0))</x:f>
      </x:c>
      <x:c r="J1132" s="313" t="str">
        <x:f>IF($A1132="","",CONFIGURACIÓN!$B$10+SUM($H$6:H1132)-SUM($I$6:I1132))</x:f>
      </x:c>
      <x:c r="K1132" s="311"/>
    </x:row>
    <x:row r="1133" ht="20" customHeight="1">
      <x:c r="A1133" s="309"/>
      <x:c r="B1133" s="310"/>
      <x:c r="C1133" s="310"/>
      <x:c r="D1133" s="310"/>
      <x:c r="E1133" s="310"/>
      <x:c r="F1133" s="311"/>
      <x:c r="G1133" s="312"/>
      <x:c r="H1133" s="313" t="str">
        <x:f>IF($A1133="","",IF($C1133="Entrada de efectivo",$G1133,0))</x:f>
      </x:c>
      <x:c r="I1133" s="313" t="str">
        <x:f>IF($A1133="","",IF($C1133="Salida de efectivo",$G1133,0))</x:f>
      </x:c>
      <x:c r="J1133" s="313" t="str">
        <x:f>IF($A1133="","",CONFIGURACIÓN!$B$10+SUM($H$6:H1133)-SUM($I$6:I1133))</x:f>
      </x:c>
      <x:c r="K1133" s="311"/>
    </x:row>
    <x:row r="1134" ht="20" customHeight="1">
      <x:c r="A1134" s="309"/>
      <x:c r="B1134" s="310"/>
      <x:c r="C1134" s="310"/>
      <x:c r="D1134" s="310"/>
      <x:c r="E1134" s="310"/>
      <x:c r="F1134" s="311"/>
      <x:c r="G1134" s="312"/>
      <x:c r="H1134" s="313" t="str">
        <x:f>IF($A1134="","",IF($C1134="Entrada de efectivo",$G1134,0))</x:f>
      </x:c>
      <x:c r="I1134" s="313" t="str">
        <x:f>IF($A1134="","",IF($C1134="Salida de efectivo",$G1134,0))</x:f>
      </x:c>
      <x:c r="J1134" s="313" t="str">
        <x:f>IF($A1134="","",CONFIGURACIÓN!$B$10+SUM($H$6:H1134)-SUM($I$6:I1134))</x:f>
      </x:c>
      <x:c r="K1134" s="311"/>
    </x:row>
    <x:row r="1135" ht="20" customHeight="1">
      <x:c r="A1135" s="309"/>
      <x:c r="B1135" s="310"/>
      <x:c r="C1135" s="310"/>
      <x:c r="D1135" s="310"/>
      <x:c r="E1135" s="310"/>
      <x:c r="F1135" s="311"/>
      <x:c r="G1135" s="312"/>
      <x:c r="H1135" s="313" t="str">
        <x:f>IF($A1135="","",IF($C1135="Entrada de efectivo",$G1135,0))</x:f>
      </x:c>
      <x:c r="I1135" s="313" t="str">
        <x:f>IF($A1135="","",IF($C1135="Salida de efectivo",$G1135,0))</x:f>
      </x:c>
      <x:c r="J1135" s="313" t="str">
        <x:f>IF($A1135="","",CONFIGURACIÓN!$B$10+SUM($H$6:H1135)-SUM($I$6:I1135))</x:f>
      </x:c>
      <x:c r="K1135" s="311"/>
    </x:row>
    <x:row r="1136" ht="20" customHeight="1">
      <x:c r="A1136" s="309"/>
      <x:c r="B1136" s="310"/>
      <x:c r="C1136" s="310"/>
      <x:c r="D1136" s="310"/>
      <x:c r="E1136" s="310"/>
      <x:c r="F1136" s="311"/>
      <x:c r="G1136" s="312"/>
      <x:c r="H1136" s="313" t="str">
        <x:f>IF($A1136="","",IF($C1136="Entrada de efectivo",$G1136,0))</x:f>
      </x:c>
      <x:c r="I1136" s="313" t="str">
        <x:f>IF($A1136="","",IF($C1136="Salida de efectivo",$G1136,0))</x:f>
      </x:c>
      <x:c r="J1136" s="313" t="str">
        <x:f>IF($A1136="","",CONFIGURACIÓN!$B$10+SUM($H$6:H1136)-SUM($I$6:I1136))</x:f>
      </x:c>
      <x:c r="K1136" s="311"/>
    </x:row>
    <x:row r="1137" ht="20" customHeight="1">
      <x:c r="A1137" s="309"/>
      <x:c r="B1137" s="310"/>
      <x:c r="C1137" s="310"/>
      <x:c r="D1137" s="310"/>
      <x:c r="E1137" s="310"/>
      <x:c r="F1137" s="311"/>
      <x:c r="G1137" s="312"/>
      <x:c r="H1137" s="313" t="str">
        <x:f>IF($A1137="","",IF($C1137="Entrada de efectivo",$G1137,0))</x:f>
      </x:c>
      <x:c r="I1137" s="313" t="str">
        <x:f>IF($A1137="","",IF($C1137="Salida de efectivo",$G1137,0))</x:f>
      </x:c>
      <x:c r="J1137" s="313" t="str">
        <x:f>IF($A1137="","",CONFIGURACIÓN!$B$10+SUM($H$6:H1137)-SUM($I$6:I1137))</x:f>
      </x:c>
      <x:c r="K1137" s="311"/>
    </x:row>
    <x:row r="1138" ht="20" customHeight="1">
      <x:c r="A1138" s="309"/>
      <x:c r="B1138" s="310"/>
      <x:c r="C1138" s="310"/>
      <x:c r="D1138" s="310"/>
      <x:c r="E1138" s="310"/>
      <x:c r="F1138" s="311"/>
      <x:c r="G1138" s="312"/>
      <x:c r="H1138" s="313" t="str">
        <x:f>IF($A1138="","",IF($C1138="Entrada de efectivo",$G1138,0))</x:f>
      </x:c>
      <x:c r="I1138" s="313" t="str">
        <x:f>IF($A1138="","",IF($C1138="Salida de efectivo",$G1138,0))</x:f>
      </x:c>
      <x:c r="J1138" s="313" t="str">
        <x:f>IF($A1138="","",CONFIGURACIÓN!$B$10+SUM($H$6:H1138)-SUM($I$6:I1138))</x:f>
      </x:c>
      <x:c r="K1138" s="311"/>
    </x:row>
    <x:row r="1139" ht="20" customHeight="1">
      <x:c r="A1139" s="309"/>
      <x:c r="B1139" s="310"/>
      <x:c r="C1139" s="310"/>
      <x:c r="D1139" s="310"/>
      <x:c r="E1139" s="310"/>
      <x:c r="F1139" s="311"/>
      <x:c r="G1139" s="312"/>
      <x:c r="H1139" s="313" t="str">
        <x:f>IF($A1139="","",IF($C1139="Entrada de efectivo",$G1139,0))</x:f>
      </x:c>
      <x:c r="I1139" s="313" t="str">
        <x:f>IF($A1139="","",IF($C1139="Salida de efectivo",$G1139,0))</x:f>
      </x:c>
      <x:c r="J1139" s="313" t="str">
        <x:f>IF($A1139="","",CONFIGURACIÓN!$B$10+SUM($H$6:H1139)-SUM($I$6:I1139))</x:f>
      </x:c>
      <x:c r="K1139" s="311"/>
    </x:row>
    <x:row r="1140" ht="20" customHeight="1">
      <x:c r="A1140" s="309"/>
      <x:c r="B1140" s="310"/>
      <x:c r="C1140" s="310"/>
      <x:c r="D1140" s="310"/>
      <x:c r="E1140" s="310"/>
      <x:c r="F1140" s="311"/>
      <x:c r="G1140" s="312"/>
      <x:c r="H1140" s="313" t="str">
        <x:f>IF($A1140="","",IF($C1140="Entrada de efectivo",$G1140,0))</x:f>
      </x:c>
      <x:c r="I1140" s="313" t="str">
        <x:f>IF($A1140="","",IF($C1140="Salida de efectivo",$G1140,0))</x:f>
      </x:c>
      <x:c r="J1140" s="313" t="str">
        <x:f>IF($A1140="","",CONFIGURACIÓN!$B$10+SUM($H$6:H1140)-SUM($I$6:I1140))</x:f>
      </x:c>
      <x:c r="K1140" s="311"/>
    </x:row>
    <x:row r="1141" ht="20" customHeight="1">
      <x:c r="A1141" s="309"/>
      <x:c r="B1141" s="310"/>
      <x:c r="C1141" s="310"/>
      <x:c r="D1141" s="310"/>
      <x:c r="E1141" s="310"/>
      <x:c r="F1141" s="311"/>
      <x:c r="G1141" s="312"/>
      <x:c r="H1141" s="313" t="str">
        <x:f>IF($A1141="","",IF($C1141="Entrada de efectivo",$G1141,0))</x:f>
      </x:c>
      <x:c r="I1141" s="313" t="str">
        <x:f>IF($A1141="","",IF($C1141="Salida de efectivo",$G1141,0))</x:f>
      </x:c>
      <x:c r="J1141" s="313" t="str">
        <x:f>IF($A1141="","",CONFIGURACIÓN!$B$10+SUM($H$6:H1141)-SUM($I$6:I1141))</x:f>
      </x:c>
      <x:c r="K1141" s="311"/>
    </x:row>
    <x:row r="1142" ht="20" customHeight="1">
      <x:c r="A1142" s="309"/>
      <x:c r="B1142" s="310"/>
      <x:c r="C1142" s="310"/>
      <x:c r="D1142" s="310"/>
      <x:c r="E1142" s="310"/>
      <x:c r="F1142" s="311"/>
      <x:c r="G1142" s="312"/>
      <x:c r="H1142" s="313" t="str">
        <x:f>IF($A1142="","",IF($C1142="Entrada de efectivo",$G1142,0))</x:f>
      </x:c>
      <x:c r="I1142" s="313" t="str">
        <x:f>IF($A1142="","",IF($C1142="Salida de efectivo",$G1142,0))</x:f>
      </x:c>
      <x:c r="J1142" s="313" t="str">
        <x:f>IF($A1142="","",CONFIGURACIÓN!$B$10+SUM($H$6:H1142)-SUM($I$6:I1142))</x:f>
      </x:c>
      <x:c r="K1142" s="311"/>
    </x:row>
    <x:row r="1143" ht="20" customHeight="1">
      <x:c r="A1143" s="309"/>
      <x:c r="B1143" s="310"/>
      <x:c r="C1143" s="310"/>
      <x:c r="D1143" s="310"/>
      <x:c r="E1143" s="310"/>
      <x:c r="F1143" s="311"/>
      <x:c r="G1143" s="312"/>
      <x:c r="H1143" s="313" t="str">
        <x:f>IF($A1143="","",IF($C1143="Entrada de efectivo",$G1143,0))</x:f>
      </x:c>
      <x:c r="I1143" s="313" t="str">
        <x:f>IF($A1143="","",IF($C1143="Salida de efectivo",$G1143,0))</x:f>
      </x:c>
      <x:c r="J1143" s="313" t="str">
        <x:f>IF($A1143="","",CONFIGURACIÓN!$B$10+SUM($H$6:H1143)-SUM($I$6:I1143))</x:f>
      </x:c>
      <x:c r="K1143" s="311"/>
    </x:row>
    <x:row r="1144" ht="20" customHeight="1">
      <x:c r="A1144" s="309"/>
      <x:c r="B1144" s="310"/>
      <x:c r="C1144" s="310"/>
      <x:c r="D1144" s="310"/>
      <x:c r="E1144" s="310"/>
      <x:c r="F1144" s="311"/>
      <x:c r="G1144" s="312"/>
      <x:c r="H1144" s="313" t="str">
        <x:f>IF($A1144="","",IF($C1144="Entrada de efectivo",$G1144,0))</x:f>
      </x:c>
      <x:c r="I1144" s="313" t="str">
        <x:f>IF($A1144="","",IF($C1144="Salida de efectivo",$G1144,0))</x:f>
      </x:c>
      <x:c r="J1144" s="313" t="str">
        <x:f>IF($A1144="","",CONFIGURACIÓN!$B$10+SUM($H$6:H1144)-SUM($I$6:I1144))</x:f>
      </x:c>
      <x:c r="K1144" s="311"/>
    </x:row>
    <x:row r="1145" ht="20" customHeight="1">
      <x:c r="A1145" s="309"/>
      <x:c r="B1145" s="310"/>
      <x:c r="C1145" s="310"/>
      <x:c r="D1145" s="310"/>
      <x:c r="E1145" s="310"/>
      <x:c r="F1145" s="311"/>
      <x:c r="G1145" s="312"/>
      <x:c r="H1145" s="313" t="str">
        <x:f>IF($A1145="","",IF($C1145="Entrada de efectivo",$G1145,0))</x:f>
      </x:c>
      <x:c r="I1145" s="313" t="str">
        <x:f>IF($A1145="","",IF($C1145="Salida de efectivo",$G1145,0))</x:f>
      </x:c>
      <x:c r="J1145" s="313" t="str">
        <x:f>IF($A1145="","",CONFIGURACIÓN!$B$10+SUM($H$6:H1145)-SUM($I$6:I1145))</x:f>
      </x:c>
      <x:c r="K1145" s="311"/>
    </x:row>
    <x:row r="1146" ht="20" customHeight="1">
      <x:c r="A1146" s="309"/>
      <x:c r="B1146" s="310"/>
      <x:c r="C1146" s="310"/>
      <x:c r="D1146" s="310"/>
      <x:c r="E1146" s="310"/>
      <x:c r="F1146" s="311"/>
      <x:c r="G1146" s="312"/>
      <x:c r="H1146" s="313" t="str">
        <x:f>IF($A1146="","",IF($C1146="Entrada de efectivo",$G1146,0))</x:f>
      </x:c>
      <x:c r="I1146" s="313" t="str">
        <x:f>IF($A1146="","",IF($C1146="Salida de efectivo",$G1146,0))</x:f>
      </x:c>
      <x:c r="J1146" s="313" t="str">
        <x:f>IF($A1146="","",CONFIGURACIÓN!$B$10+SUM($H$6:H1146)-SUM($I$6:I1146))</x:f>
      </x:c>
      <x:c r="K1146" s="311"/>
    </x:row>
    <x:row r="1147" ht="20" customHeight="1">
      <x:c r="A1147" s="309"/>
      <x:c r="B1147" s="310"/>
      <x:c r="C1147" s="310"/>
      <x:c r="D1147" s="310"/>
      <x:c r="E1147" s="310"/>
      <x:c r="F1147" s="311"/>
      <x:c r="G1147" s="312"/>
      <x:c r="H1147" s="313" t="str">
        <x:f>IF($A1147="","",IF($C1147="Entrada de efectivo",$G1147,0))</x:f>
      </x:c>
      <x:c r="I1147" s="313" t="str">
        <x:f>IF($A1147="","",IF($C1147="Salida de efectivo",$G1147,0))</x:f>
      </x:c>
      <x:c r="J1147" s="313" t="str">
        <x:f>IF($A1147="","",CONFIGURACIÓN!$B$10+SUM($H$6:H1147)-SUM($I$6:I1147))</x:f>
      </x:c>
      <x:c r="K1147" s="311"/>
    </x:row>
    <x:row r="1148" ht="20" customHeight="1">
      <x:c r="A1148" s="309"/>
      <x:c r="B1148" s="310"/>
      <x:c r="C1148" s="310"/>
      <x:c r="D1148" s="310"/>
      <x:c r="E1148" s="310"/>
      <x:c r="F1148" s="311"/>
      <x:c r="G1148" s="312"/>
      <x:c r="H1148" s="313" t="str">
        <x:f>IF($A1148="","",IF($C1148="Entrada de efectivo",$G1148,0))</x:f>
      </x:c>
      <x:c r="I1148" s="313" t="str">
        <x:f>IF($A1148="","",IF($C1148="Salida de efectivo",$G1148,0))</x:f>
      </x:c>
      <x:c r="J1148" s="313" t="str">
        <x:f>IF($A1148="","",CONFIGURACIÓN!$B$10+SUM($H$6:H1148)-SUM($I$6:I1148))</x:f>
      </x:c>
      <x:c r="K1148" s="311"/>
    </x:row>
    <x:row r="1149" ht="20" customHeight="1">
      <x:c r="A1149" s="309"/>
      <x:c r="B1149" s="310"/>
      <x:c r="C1149" s="310"/>
      <x:c r="D1149" s="310"/>
      <x:c r="E1149" s="310"/>
      <x:c r="F1149" s="311"/>
      <x:c r="G1149" s="312"/>
      <x:c r="H1149" s="313" t="str">
        <x:f>IF($A1149="","",IF($C1149="Entrada de efectivo",$G1149,0))</x:f>
      </x:c>
      <x:c r="I1149" s="313" t="str">
        <x:f>IF($A1149="","",IF($C1149="Salida de efectivo",$G1149,0))</x:f>
      </x:c>
      <x:c r="J1149" s="313" t="str">
        <x:f>IF($A1149="","",CONFIGURACIÓN!$B$10+SUM($H$6:H1149)-SUM($I$6:I1149))</x:f>
      </x:c>
      <x:c r="K1149" s="311"/>
    </x:row>
    <x:row r="1150" ht="20" customHeight="1">
      <x:c r="A1150" s="309"/>
      <x:c r="B1150" s="310"/>
      <x:c r="C1150" s="310"/>
      <x:c r="D1150" s="310"/>
      <x:c r="E1150" s="310"/>
      <x:c r="F1150" s="311"/>
      <x:c r="G1150" s="312"/>
      <x:c r="H1150" s="313" t="str">
        <x:f>IF($A1150="","",IF($C1150="Entrada de efectivo",$G1150,0))</x:f>
      </x:c>
      <x:c r="I1150" s="313" t="str">
        <x:f>IF($A1150="","",IF($C1150="Salida de efectivo",$G1150,0))</x:f>
      </x:c>
      <x:c r="J1150" s="313" t="str">
        <x:f>IF($A1150="","",CONFIGURACIÓN!$B$10+SUM($H$6:H1150)-SUM($I$6:I1150))</x:f>
      </x:c>
      <x:c r="K1150" s="311"/>
    </x:row>
    <x:row r="1151" ht="20" customHeight="1">
      <x:c r="A1151" s="309"/>
      <x:c r="B1151" s="310"/>
      <x:c r="C1151" s="310"/>
      <x:c r="D1151" s="310"/>
      <x:c r="E1151" s="310"/>
      <x:c r="F1151" s="311"/>
      <x:c r="G1151" s="312"/>
      <x:c r="H1151" s="313" t="str">
        <x:f>IF($A1151="","",IF($C1151="Entrada de efectivo",$G1151,0))</x:f>
      </x:c>
      <x:c r="I1151" s="313" t="str">
        <x:f>IF($A1151="","",IF($C1151="Salida de efectivo",$G1151,0))</x:f>
      </x:c>
      <x:c r="J1151" s="313" t="str">
        <x:f>IF($A1151="","",CONFIGURACIÓN!$B$10+SUM($H$6:H1151)-SUM($I$6:I1151))</x:f>
      </x:c>
      <x:c r="K1151" s="311"/>
    </x:row>
    <x:row r="1152" ht="20" customHeight="1">
      <x:c r="A1152" s="309"/>
      <x:c r="B1152" s="310"/>
      <x:c r="C1152" s="310"/>
      <x:c r="D1152" s="310"/>
      <x:c r="E1152" s="310"/>
      <x:c r="F1152" s="311"/>
      <x:c r="G1152" s="312"/>
      <x:c r="H1152" s="313" t="str">
        <x:f>IF($A1152="","",IF($C1152="Entrada de efectivo",$G1152,0))</x:f>
      </x:c>
      <x:c r="I1152" s="313" t="str">
        <x:f>IF($A1152="","",IF($C1152="Salida de efectivo",$G1152,0))</x:f>
      </x:c>
      <x:c r="J1152" s="313" t="str">
        <x:f>IF($A1152="","",CONFIGURACIÓN!$B$10+SUM($H$6:H1152)-SUM($I$6:I1152))</x:f>
      </x:c>
      <x:c r="K1152" s="311"/>
    </x:row>
    <x:row r="1153" ht="20" customHeight="1">
      <x:c r="A1153" s="309"/>
      <x:c r="B1153" s="310"/>
      <x:c r="C1153" s="310"/>
      <x:c r="D1153" s="310"/>
      <x:c r="E1153" s="310"/>
      <x:c r="F1153" s="311"/>
      <x:c r="G1153" s="312"/>
      <x:c r="H1153" s="313" t="str">
        <x:f>IF($A1153="","",IF($C1153="Entrada de efectivo",$G1153,0))</x:f>
      </x:c>
      <x:c r="I1153" s="313" t="str">
        <x:f>IF($A1153="","",IF($C1153="Salida de efectivo",$G1153,0))</x:f>
      </x:c>
      <x:c r="J1153" s="313" t="str">
        <x:f>IF($A1153="","",CONFIGURACIÓN!$B$10+SUM($H$6:H1153)-SUM($I$6:I1153))</x:f>
      </x:c>
      <x:c r="K1153" s="311"/>
    </x:row>
    <x:row r="1154" ht="20" customHeight="1">
      <x:c r="A1154" s="309"/>
      <x:c r="B1154" s="310"/>
      <x:c r="C1154" s="310"/>
      <x:c r="D1154" s="310"/>
      <x:c r="E1154" s="310"/>
      <x:c r="F1154" s="311"/>
      <x:c r="G1154" s="312"/>
      <x:c r="H1154" s="313" t="str">
        <x:f>IF($A1154="","",IF($C1154="Entrada de efectivo",$G1154,0))</x:f>
      </x:c>
      <x:c r="I1154" s="313" t="str">
        <x:f>IF($A1154="","",IF($C1154="Salida de efectivo",$G1154,0))</x:f>
      </x:c>
      <x:c r="J1154" s="313" t="str">
        <x:f>IF($A1154="","",CONFIGURACIÓN!$B$10+SUM($H$6:H1154)-SUM($I$6:I1154))</x:f>
      </x:c>
      <x:c r="K1154" s="311"/>
    </x:row>
    <x:row r="1155" ht="20" customHeight="1">
      <x:c r="A1155" s="309"/>
      <x:c r="B1155" s="310"/>
      <x:c r="C1155" s="310"/>
      <x:c r="D1155" s="310"/>
      <x:c r="E1155" s="310"/>
      <x:c r="F1155" s="311"/>
      <x:c r="G1155" s="312"/>
      <x:c r="H1155" s="313" t="str">
        <x:f>IF($A1155="","",IF($C1155="Entrada de efectivo",$G1155,0))</x:f>
      </x:c>
      <x:c r="I1155" s="313" t="str">
        <x:f>IF($A1155="","",IF($C1155="Salida de efectivo",$G1155,0))</x:f>
      </x:c>
      <x:c r="J1155" s="313" t="str">
        <x:f>IF($A1155="","",CONFIGURACIÓN!$B$10+SUM($H$6:H1155)-SUM($I$6:I1155))</x:f>
      </x:c>
      <x:c r="K1155" s="311"/>
    </x:row>
    <x:row r="1156" ht="20" customHeight="1">
      <x:c r="A1156" s="309"/>
      <x:c r="B1156" s="310"/>
      <x:c r="C1156" s="310"/>
      <x:c r="D1156" s="310"/>
      <x:c r="E1156" s="310"/>
      <x:c r="F1156" s="311"/>
      <x:c r="G1156" s="312"/>
      <x:c r="H1156" s="313" t="str">
        <x:f>IF($A1156="","",IF($C1156="Entrada de efectivo",$G1156,0))</x:f>
      </x:c>
      <x:c r="I1156" s="313" t="str">
        <x:f>IF($A1156="","",IF($C1156="Salida de efectivo",$G1156,0))</x:f>
      </x:c>
      <x:c r="J1156" s="313" t="str">
        <x:f>IF($A1156="","",CONFIGURACIÓN!$B$10+SUM($H$6:H1156)-SUM($I$6:I1156))</x:f>
      </x:c>
      <x:c r="K1156" s="311"/>
    </x:row>
    <x:row r="1157" ht="20" customHeight="1">
      <x:c r="A1157" s="309"/>
      <x:c r="B1157" s="310"/>
      <x:c r="C1157" s="310"/>
      <x:c r="D1157" s="310"/>
      <x:c r="E1157" s="310"/>
      <x:c r="F1157" s="311"/>
      <x:c r="G1157" s="312"/>
      <x:c r="H1157" s="313" t="str">
        <x:f>IF($A1157="","",IF($C1157="Entrada de efectivo",$G1157,0))</x:f>
      </x:c>
      <x:c r="I1157" s="313" t="str">
        <x:f>IF($A1157="","",IF($C1157="Salida de efectivo",$G1157,0))</x:f>
      </x:c>
      <x:c r="J1157" s="313" t="str">
        <x:f>IF($A1157="","",CONFIGURACIÓN!$B$10+SUM($H$6:H1157)-SUM($I$6:I1157))</x:f>
      </x:c>
      <x:c r="K1157" s="311"/>
    </x:row>
    <x:row r="1158" ht="20" customHeight="1">
      <x:c r="A1158" s="309"/>
      <x:c r="B1158" s="310"/>
      <x:c r="C1158" s="310"/>
      <x:c r="D1158" s="310"/>
      <x:c r="E1158" s="310"/>
      <x:c r="F1158" s="311"/>
      <x:c r="G1158" s="312"/>
      <x:c r="H1158" s="313" t="str">
        <x:f>IF($A1158="","",IF($C1158="Entrada de efectivo",$G1158,0))</x:f>
      </x:c>
      <x:c r="I1158" s="313" t="str">
        <x:f>IF($A1158="","",IF($C1158="Salida de efectivo",$G1158,0))</x:f>
      </x:c>
      <x:c r="J1158" s="313" t="str">
        <x:f>IF($A1158="","",CONFIGURACIÓN!$B$10+SUM($H$6:H1158)-SUM($I$6:I1158))</x:f>
      </x:c>
      <x:c r="K1158" s="311"/>
    </x:row>
    <x:row r="1159" ht="20" customHeight="1">
      <x:c r="A1159" s="309"/>
      <x:c r="B1159" s="310"/>
      <x:c r="C1159" s="310"/>
      <x:c r="D1159" s="310"/>
      <x:c r="E1159" s="310"/>
      <x:c r="F1159" s="311"/>
      <x:c r="G1159" s="312"/>
      <x:c r="H1159" s="313" t="str">
        <x:f>IF($A1159="","",IF($C1159="Entrada de efectivo",$G1159,0))</x:f>
      </x:c>
      <x:c r="I1159" s="313" t="str">
        <x:f>IF($A1159="","",IF($C1159="Salida de efectivo",$G1159,0))</x:f>
      </x:c>
      <x:c r="J1159" s="313" t="str">
        <x:f>IF($A1159="","",CONFIGURACIÓN!$B$10+SUM($H$6:H1159)-SUM($I$6:I1159))</x:f>
      </x:c>
      <x:c r="K1159" s="311"/>
    </x:row>
    <x:row r="1160" ht="20" customHeight="1">
      <x:c r="A1160" s="309"/>
      <x:c r="B1160" s="310"/>
      <x:c r="C1160" s="310"/>
      <x:c r="D1160" s="310"/>
      <x:c r="E1160" s="310"/>
      <x:c r="F1160" s="311"/>
      <x:c r="G1160" s="312"/>
      <x:c r="H1160" s="313" t="str">
        <x:f>IF($A1160="","",IF($C1160="Entrada de efectivo",$G1160,0))</x:f>
      </x:c>
      <x:c r="I1160" s="313" t="str">
        <x:f>IF($A1160="","",IF($C1160="Salida de efectivo",$G1160,0))</x:f>
      </x:c>
      <x:c r="J1160" s="313" t="str">
        <x:f>IF($A1160="","",CONFIGURACIÓN!$B$10+SUM($H$6:H1160)-SUM($I$6:I1160))</x:f>
      </x:c>
      <x:c r="K1160" s="311"/>
    </x:row>
    <x:row r="1161" ht="20" customHeight="1">
      <x:c r="A1161" s="309"/>
      <x:c r="B1161" s="310"/>
      <x:c r="C1161" s="310"/>
      <x:c r="D1161" s="310"/>
      <x:c r="E1161" s="310"/>
      <x:c r="F1161" s="311"/>
      <x:c r="G1161" s="312"/>
      <x:c r="H1161" s="313" t="str">
        <x:f>IF($A1161="","",IF($C1161="Entrada de efectivo",$G1161,0))</x:f>
      </x:c>
      <x:c r="I1161" s="313" t="str">
        <x:f>IF($A1161="","",IF($C1161="Salida de efectivo",$G1161,0))</x:f>
      </x:c>
      <x:c r="J1161" s="313" t="str">
        <x:f>IF($A1161="","",CONFIGURACIÓN!$B$10+SUM($H$6:H1161)-SUM($I$6:I1161))</x:f>
      </x:c>
      <x:c r="K1161" s="311"/>
    </x:row>
    <x:row r="1162" ht="20" customHeight="1">
      <x:c r="A1162" s="309"/>
      <x:c r="B1162" s="310"/>
      <x:c r="C1162" s="310"/>
      <x:c r="D1162" s="310"/>
      <x:c r="E1162" s="310"/>
      <x:c r="F1162" s="311"/>
      <x:c r="G1162" s="312"/>
      <x:c r="H1162" s="313" t="str">
        <x:f>IF($A1162="","",IF($C1162="Entrada de efectivo",$G1162,0))</x:f>
      </x:c>
      <x:c r="I1162" s="313" t="str">
        <x:f>IF($A1162="","",IF($C1162="Salida de efectivo",$G1162,0))</x:f>
      </x:c>
      <x:c r="J1162" s="313" t="str">
        <x:f>IF($A1162="","",CONFIGURACIÓN!$B$10+SUM($H$6:H1162)-SUM($I$6:I1162))</x:f>
      </x:c>
      <x:c r="K1162" s="311"/>
    </x:row>
    <x:row r="1163" ht="20" customHeight="1">
      <x:c r="A1163" s="309"/>
      <x:c r="B1163" s="310"/>
      <x:c r="C1163" s="310"/>
      <x:c r="D1163" s="310"/>
      <x:c r="E1163" s="310"/>
      <x:c r="F1163" s="311"/>
      <x:c r="G1163" s="312"/>
      <x:c r="H1163" s="313" t="str">
        <x:f>IF($A1163="","",IF($C1163="Entrada de efectivo",$G1163,0))</x:f>
      </x:c>
      <x:c r="I1163" s="313" t="str">
        <x:f>IF($A1163="","",IF($C1163="Salida de efectivo",$G1163,0))</x:f>
      </x:c>
      <x:c r="J1163" s="313" t="str">
        <x:f>IF($A1163="","",CONFIGURACIÓN!$B$10+SUM($H$6:H1163)-SUM($I$6:I1163))</x:f>
      </x:c>
      <x:c r="K1163" s="311"/>
    </x:row>
    <x:row r="1164" ht="20" customHeight="1">
      <x:c r="A1164" s="309"/>
      <x:c r="B1164" s="310"/>
      <x:c r="C1164" s="310"/>
      <x:c r="D1164" s="310"/>
      <x:c r="E1164" s="310"/>
      <x:c r="F1164" s="311"/>
      <x:c r="G1164" s="312"/>
      <x:c r="H1164" s="313" t="str">
        <x:f>IF($A1164="","",IF($C1164="Entrada de efectivo",$G1164,0))</x:f>
      </x:c>
      <x:c r="I1164" s="313" t="str">
        <x:f>IF($A1164="","",IF($C1164="Salida de efectivo",$G1164,0))</x:f>
      </x:c>
      <x:c r="J1164" s="313" t="str">
        <x:f>IF($A1164="","",CONFIGURACIÓN!$B$10+SUM($H$6:H1164)-SUM($I$6:I1164))</x:f>
      </x:c>
      <x:c r="K1164" s="311"/>
    </x:row>
    <x:row r="1165" ht="20" customHeight="1">
      <x:c r="A1165" s="309"/>
      <x:c r="B1165" s="310"/>
      <x:c r="C1165" s="310"/>
      <x:c r="D1165" s="310"/>
      <x:c r="E1165" s="310"/>
      <x:c r="F1165" s="311"/>
      <x:c r="G1165" s="312"/>
      <x:c r="H1165" s="313" t="str">
        <x:f>IF($A1165="","",IF($C1165="Entrada de efectivo",$G1165,0))</x:f>
      </x:c>
      <x:c r="I1165" s="313" t="str">
        <x:f>IF($A1165="","",IF($C1165="Salida de efectivo",$G1165,0))</x:f>
      </x:c>
      <x:c r="J1165" s="313" t="str">
        <x:f>IF($A1165="","",CONFIGURACIÓN!$B$10+SUM($H$6:H1165)-SUM($I$6:I1165))</x:f>
      </x:c>
      <x:c r="K1165" s="311"/>
    </x:row>
    <x:row r="1166" ht="20" customHeight="1">
      <x:c r="A1166" s="309"/>
      <x:c r="B1166" s="310"/>
      <x:c r="C1166" s="310"/>
      <x:c r="D1166" s="310"/>
      <x:c r="E1166" s="310"/>
      <x:c r="F1166" s="311"/>
      <x:c r="G1166" s="312"/>
      <x:c r="H1166" s="313" t="str">
        <x:f>IF($A1166="","",IF($C1166="Entrada de efectivo",$G1166,0))</x:f>
      </x:c>
      <x:c r="I1166" s="313" t="str">
        <x:f>IF($A1166="","",IF($C1166="Salida de efectivo",$G1166,0))</x:f>
      </x:c>
      <x:c r="J1166" s="313" t="str">
        <x:f>IF($A1166="","",CONFIGURACIÓN!$B$10+SUM($H$6:H1166)-SUM($I$6:I1166))</x:f>
      </x:c>
      <x:c r="K1166" s="311"/>
    </x:row>
    <x:row r="1167" ht="20" customHeight="1">
      <x:c r="A1167" s="309"/>
      <x:c r="B1167" s="310"/>
      <x:c r="C1167" s="310"/>
      <x:c r="D1167" s="310"/>
      <x:c r="E1167" s="310"/>
      <x:c r="F1167" s="311"/>
      <x:c r="G1167" s="312"/>
      <x:c r="H1167" s="313" t="str">
        <x:f>IF($A1167="","",IF($C1167="Entrada de efectivo",$G1167,0))</x:f>
      </x:c>
      <x:c r="I1167" s="313" t="str">
        <x:f>IF($A1167="","",IF($C1167="Salida de efectivo",$G1167,0))</x:f>
      </x:c>
      <x:c r="J1167" s="313" t="str">
        <x:f>IF($A1167="","",CONFIGURACIÓN!$B$10+SUM($H$6:H1167)-SUM($I$6:I1167))</x:f>
      </x:c>
      <x:c r="K1167" s="311"/>
    </x:row>
    <x:row r="1168" ht="20" customHeight="1">
      <x:c r="A1168" s="309"/>
      <x:c r="B1168" s="310"/>
      <x:c r="C1168" s="310"/>
      <x:c r="D1168" s="310"/>
      <x:c r="E1168" s="310"/>
      <x:c r="F1168" s="311"/>
      <x:c r="G1168" s="312"/>
      <x:c r="H1168" s="313" t="str">
        <x:f>IF($A1168="","",IF($C1168="Entrada de efectivo",$G1168,0))</x:f>
      </x:c>
      <x:c r="I1168" s="313" t="str">
        <x:f>IF($A1168="","",IF($C1168="Salida de efectivo",$G1168,0))</x:f>
      </x:c>
      <x:c r="J1168" s="313" t="str">
        <x:f>IF($A1168="","",CONFIGURACIÓN!$B$10+SUM($H$6:H1168)-SUM($I$6:I1168))</x:f>
      </x:c>
      <x:c r="K1168" s="311"/>
    </x:row>
    <x:row r="1169" ht="20" customHeight="1">
      <x:c r="A1169" s="309"/>
      <x:c r="B1169" s="310"/>
      <x:c r="C1169" s="310"/>
      <x:c r="D1169" s="310"/>
      <x:c r="E1169" s="310"/>
      <x:c r="F1169" s="311"/>
      <x:c r="G1169" s="312"/>
      <x:c r="H1169" s="313" t="str">
        <x:f>IF($A1169="","",IF($C1169="Entrada de efectivo",$G1169,0))</x:f>
      </x:c>
      <x:c r="I1169" s="313" t="str">
        <x:f>IF($A1169="","",IF($C1169="Salida de efectivo",$G1169,0))</x:f>
      </x:c>
      <x:c r="J1169" s="313" t="str">
        <x:f>IF($A1169="","",CONFIGURACIÓN!$B$10+SUM($H$6:H1169)-SUM($I$6:I1169))</x:f>
      </x:c>
      <x:c r="K1169" s="311"/>
    </x:row>
    <x:row r="1170" ht="20" customHeight="1">
      <x:c r="A1170" s="309"/>
      <x:c r="B1170" s="310"/>
      <x:c r="C1170" s="310"/>
      <x:c r="D1170" s="310"/>
      <x:c r="E1170" s="310"/>
      <x:c r="F1170" s="311"/>
      <x:c r="G1170" s="312"/>
      <x:c r="H1170" s="313" t="str">
        <x:f>IF($A1170="","",IF($C1170="Entrada de efectivo",$G1170,0))</x:f>
      </x:c>
      <x:c r="I1170" s="313" t="str">
        <x:f>IF($A1170="","",IF($C1170="Salida de efectivo",$G1170,0))</x:f>
      </x:c>
      <x:c r="J1170" s="313" t="str">
        <x:f>IF($A1170="","",CONFIGURACIÓN!$B$10+SUM($H$6:H1170)-SUM($I$6:I1170))</x:f>
      </x:c>
      <x:c r="K1170" s="311"/>
    </x:row>
    <x:row r="1171" ht="20" customHeight="1">
      <x:c r="A1171" s="309"/>
      <x:c r="B1171" s="310"/>
      <x:c r="C1171" s="310"/>
      <x:c r="D1171" s="310"/>
      <x:c r="E1171" s="310"/>
      <x:c r="F1171" s="311"/>
      <x:c r="G1171" s="312"/>
      <x:c r="H1171" s="313" t="str">
        <x:f>IF($A1171="","",IF($C1171="Entrada de efectivo",$G1171,0))</x:f>
      </x:c>
      <x:c r="I1171" s="313" t="str">
        <x:f>IF($A1171="","",IF($C1171="Salida de efectivo",$G1171,0))</x:f>
      </x:c>
      <x:c r="J1171" s="313" t="str">
        <x:f>IF($A1171="","",CONFIGURACIÓN!$B$10+SUM($H$6:H1171)-SUM($I$6:I1171))</x:f>
      </x:c>
      <x:c r="K1171" s="311"/>
    </x:row>
    <x:row r="1172" ht="20" customHeight="1">
      <x:c r="A1172" s="309"/>
      <x:c r="B1172" s="310"/>
      <x:c r="C1172" s="310"/>
      <x:c r="D1172" s="310"/>
      <x:c r="E1172" s="310"/>
      <x:c r="F1172" s="311"/>
      <x:c r="G1172" s="312"/>
      <x:c r="H1172" s="313" t="str">
        <x:f>IF($A1172="","",IF($C1172="Entrada de efectivo",$G1172,0))</x:f>
      </x:c>
      <x:c r="I1172" s="313" t="str">
        <x:f>IF($A1172="","",IF($C1172="Salida de efectivo",$G1172,0))</x:f>
      </x:c>
      <x:c r="J1172" s="313" t="str">
        <x:f>IF($A1172="","",CONFIGURACIÓN!$B$10+SUM($H$6:H1172)-SUM($I$6:I1172))</x:f>
      </x:c>
      <x:c r="K1172" s="311"/>
    </x:row>
    <x:row r="1173" ht="20" customHeight="1">
      <x:c r="A1173" s="309"/>
      <x:c r="B1173" s="310"/>
      <x:c r="C1173" s="310"/>
      <x:c r="D1173" s="310"/>
      <x:c r="E1173" s="310"/>
      <x:c r="F1173" s="311"/>
      <x:c r="G1173" s="312"/>
      <x:c r="H1173" s="313" t="str">
        <x:f>IF($A1173="","",IF($C1173="Entrada de efectivo",$G1173,0))</x:f>
      </x:c>
      <x:c r="I1173" s="313" t="str">
        <x:f>IF($A1173="","",IF($C1173="Salida de efectivo",$G1173,0))</x:f>
      </x:c>
      <x:c r="J1173" s="313" t="str">
        <x:f>IF($A1173="","",CONFIGURACIÓN!$B$10+SUM($H$6:H1173)-SUM($I$6:I1173))</x:f>
      </x:c>
      <x:c r="K1173" s="311"/>
    </x:row>
    <x:row r="1174" ht="20" customHeight="1">
      <x:c r="A1174" s="309"/>
      <x:c r="B1174" s="310"/>
      <x:c r="C1174" s="310"/>
      <x:c r="D1174" s="310"/>
      <x:c r="E1174" s="310"/>
      <x:c r="F1174" s="311"/>
      <x:c r="G1174" s="312"/>
      <x:c r="H1174" s="313" t="str">
        <x:f>IF($A1174="","",IF($C1174="Entrada de efectivo",$G1174,0))</x:f>
      </x:c>
      <x:c r="I1174" s="313" t="str">
        <x:f>IF($A1174="","",IF($C1174="Salida de efectivo",$G1174,0))</x:f>
      </x:c>
      <x:c r="J1174" s="313" t="str">
        <x:f>IF($A1174="","",CONFIGURACIÓN!$B$10+SUM($H$6:H1174)-SUM($I$6:I1174))</x:f>
      </x:c>
      <x:c r="K1174" s="311"/>
    </x:row>
    <x:row r="1175" ht="20" customHeight="1">
      <x:c r="A1175" s="309"/>
      <x:c r="B1175" s="310"/>
      <x:c r="C1175" s="310"/>
      <x:c r="D1175" s="310"/>
      <x:c r="E1175" s="310"/>
      <x:c r="F1175" s="311"/>
      <x:c r="G1175" s="312"/>
      <x:c r="H1175" s="313" t="str">
        <x:f>IF($A1175="","",IF($C1175="Entrada de efectivo",$G1175,0))</x:f>
      </x:c>
      <x:c r="I1175" s="313" t="str">
        <x:f>IF($A1175="","",IF($C1175="Salida de efectivo",$G1175,0))</x:f>
      </x:c>
      <x:c r="J1175" s="313" t="str">
        <x:f>IF($A1175="","",CONFIGURACIÓN!$B$10+SUM($H$6:H1175)-SUM($I$6:I1175))</x:f>
      </x:c>
      <x:c r="K1175" s="311"/>
    </x:row>
    <x:row r="1176" ht="20" customHeight="1">
      <x:c r="A1176" s="309"/>
      <x:c r="B1176" s="310"/>
      <x:c r="C1176" s="310"/>
      <x:c r="D1176" s="310"/>
      <x:c r="E1176" s="310"/>
      <x:c r="F1176" s="311"/>
      <x:c r="G1176" s="312"/>
      <x:c r="H1176" s="313" t="str">
        <x:f>IF($A1176="","",IF($C1176="Entrada de efectivo",$G1176,0))</x:f>
      </x:c>
      <x:c r="I1176" s="313" t="str">
        <x:f>IF($A1176="","",IF($C1176="Salida de efectivo",$G1176,0))</x:f>
      </x:c>
      <x:c r="J1176" s="313" t="str">
        <x:f>IF($A1176="","",CONFIGURACIÓN!$B$10+SUM($H$6:H1176)-SUM($I$6:I1176))</x:f>
      </x:c>
      <x:c r="K1176" s="311"/>
    </x:row>
    <x:row r="1177" ht="20" customHeight="1">
      <x:c r="A1177" s="309"/>
      <x:c r="B1177" s="310"/>
      <x:c r="C1177" s="310"/>
      <x:c r="D1177" s="310"/>
      <x:c r="E1177" s="310"/>
      <x:c r="F1177" s="311"/>
      <x:c r="G1177" s="312"/>
      <x:c r="H1177" s="313" t="str">
        <x:f>IF($A1177="","",IF($C1177="Entrada de efectivo",$G1177,0))</x:f>
      </x:c>
      <x:c r="I1177" s="313" t="str">
        <x:f>IF($A1177="","",IF($C1177="Salida de efectivo",$G1177,0))</x:f>
      </x:c>
      <x:c r="J1177" s="313" t="str">
        <x:f>IF($A1177="","",CONFIGURACIÓN!$B$10+SUM($H$6:H1177)-SUM($I$6:I1177))</x:f>
      </x:c>
      <x:c r="K1177" s="311"/>
    </x:row>
    <x:row r="1178" ht="20" customHeight="1">
      <x:c r="A1178" s="309"/>
      <x:c r="B1178" s="310"/>
      <x:c r="C1178" s="310"/>
      <x:c r="D1178" s="310"/>
      <x:c r="E1178" s="310"/>
      <x:c r="F1178" s="311"/>
      <x:c r="G1178" s="312"/>
      <x:c r="H1178" s="313" t="str">
        <x:f>IF($A1178="","",IF($C1178="Entrada de efectivo",$G1178,0))</x:f>
      </x:c>
      <x:c r="I1178" s="313" t="str">
        <x:f>IF($A1178="","",IF($C1178="Salida de efectivo",$G1178,0))</x:f>
      </x:c>
      <x:c r="J1178" s="313" t="str">
        <x:f>IF($A1178="","",CONFIGURACIÓN!$B$10+SUM($H$6:H1178)-SUM($I$6:I1178))</x:f>
      </x:c>
      <x:c r="K1178" s="311"/>
    </x:row>
    <x:row r="1179" ht="20" customHeight="1">
      <x:c r="A1179" s="309"/>
      <x:c r="B1179" s="310"/>
      <x:c r="C1179" s="310"/>
      <x:c r="D1179" s="310"/>
      <x:c r="E1179" s="310"/>
      <x:c r="F1179" s="311"/>
      <x:c r="G1179" s="312"/>
      <x:c r="H1179" s="313" t="str">
        <x:f>IF($A1179="","",IF($C1179="Entrada de efectivo",$G1179,0))</x:f>
      </x:c>
      <x:c r="I1179" s="313" t="str">
        <x:f>IF($A1179="","",IF($C1179="Salida de efectivo",$G1179,0))</x:f>
      </x:c>
      <x:c r="J1179" s="313" t="str">
        <x:f>IF($A1179="","",CONFIGURACIÓN!$B$10+SUM($H$6:H1179)-SUM($I$6:I1179))</x:f>
      </x:c>
      <x:c r="K1179" s="311"/>
    </x:row>
    <x:row r="1180" ht="20" customHeight="1">
      <x:c r="A1180" s="309"/>
      <x:c r="B1180" s="310"/>
      <x:c r="C1180" s="310"/>
      <x:c r="D1180" s="310"/>
      <x:c r="E1180" s="310"/>
      <x:c r="F1180" s="311"/>
      <x:c r="G1180" s="312"/>
      <x:c r="H1180" s="313" t="str">
        <x:f>IF($A1180="","",IF($C1180="Entrada de efectivo",$G1180,0))</x:f>
      </x:c>
      <x:c r="I1180" s="313" t="str">
        <x:f>IF($A1180="","",IF($C1180="Salida de efectivo",$G1180,0))</x:f>
      </x:c>
      <x:c r="J1180" s="313" t="str">
        <x:f>IF($A1180="","",CONFIGURACIÓN!$B$10+SUM($H$6:H1180)-SUM($I$6:I1180))</x:f>
      </x:c>
      <x:c r="K1180" s="311"/>
    </x:row>
    <x:row r="1181" ht="20" customHeight="1">
      <x:c r="A1181" s="309"/>
      <x:c r="B1181" s="310"/>
      <x:c r="C1181" s="310"/>
      <x:c r="D1181" s="310"/>
      <x:c r="E1181" s="310"/>
      <x:c r="F1181" s="311"/>
      <x:c r="G1181" s="312"/>
      <x:c r="H1181" s="313" t="str">
        <x:f>IF($A1181="","",IF($C1181="Entrada de efectivo",$G1181,0))</x:f>
      </x:c>
      <x:c r="I1181" s="313" t="str">
        <x:f>IF($A1181="","",IF($C1181="Salida de efectivo",$G1181,0))</x:f>
      </x:c>
      <x:c r="J1181" s="313" t="str">
        <x:f>IF($A1181="","",CONFIGURACIÓN!$B$10+SUM($H$6:H1181)-SUM($I$6:I1181))</x:f>
      </x:c>
      <x:c r="K1181" s="311"/>
    </x:row>
    <x:row r="1182" ht="20" customHeight="1">
      <x:c r="A1182" s="309"/>
      <x:c r="B1182" s="310"/>
      <x:c r="C1182" s="310"/>
      <x:c r="D1182" s="310"/>
      <x:c r="E1182" s="310"/>
      <x:c r="F1182" s="311"/>
      <x:c r="G1182" s="312"/>
      <x:c r="H1182" s="313" t="str">
        <x:f>IF($A1182="","",IF($C1182="Entrada de efectivo",$G1182,0))</x:f>
      </x:c>
      <x:c r="I1182" s="313" t="str">
        <x:f>IF($A1182="","",IF($C1182="Salida de efectivo",$G1182,0))</x:f>
      </x:c>
      <x:c r="J1182" s="313" t="str">
        <x:f>IF($A1182="","",CONFIGURACIÓN!$B$10+SUM($H$6:H1182)-SUM($I$6:I1182))</x:f>
      </x:c>
      <x:c r="K1182" s="311"/>
    </x:row>
    <x:row r="1183" ht="20" customHeight="1">
      <x:c r="A1183" s="309"/>
      <x:c r="B1183" s="310"/>
      <x:c r="C1183" s="310"/>
      <x:c r="D1183" s="310"/>
      <x:c r="E1183" s="310"/>
      <x:c r="F1183" s="311"/>
      <x:c r="G1183" s="312"/>
      <x:c r="H1183" s="313" t="str">
        <x:f>IF($A1183="","",IF($C1183="Entrada de efectivo",$G1183,0))</x:f>
      </x:c>
      <x:c r="I1183" s="313" t="str">
        <x:f>IF($A1183="","",IF($C1183="Salida de efectivo",$G1183,0))</x:f>
      </x:c>
      <x:c r="J1183" s="313" t="str">
        <x:f>IF($A1183="","",CONFIGURACIÓN!$B$10+SUM($H$6:H1183)-SUM($I$6:I1183))</x:f>
      </x:c>
      <x:c r="K1183" s="311"/>
    </x:row>
    <x:row r="1184" ht="20" customHeight="1">
      <x:c r="A1184" s="309"/>
      <x:c r="B1184" s="310"/>
      <x:c r="C1184" s="310"/>
      <x:c r="D1184" s="310"/>
      <x:c r="E1184" s="310"/>
      <x:c r="F1184" s="311"/>
      <x:c r="G1184" s="312"/>
      <x:c r="H1184" s="313" t="str">
        <x:f>IF($A1184="","",IF($C1184="Entrada de efectivo",$G1184,0))</x:f>
      </x:c>
      <x:c r="I1184" s="313" t="str">
        <x:f>IF($A1184="","",IF($C1184="Salida de efectivo",$G1184,0))</x:f>
      </x:c>
      <x:c r="J1184" s="313" t="str">
        <x:f>IF($A1184="","",CONFIGURACIÓN!$B$10+SUM($H$6:H1184)-SUM($I$6:I1184))</x:f>
      </x:c>
      <x:c r="K1184" s="311"/>
    </x:row>
    <x:row r="1185" ht="20" customHeight="1">
      <x:c r="A1185" s="309"/>
      <x:c r="B1185" s="310"/>
      <x:c r="C1185" s="310"/>
      <x:c r="D1185" s="310"/>
      <x:c r="E1185" s="310"/>
      <x:c r="F1185" s="311"/>
      <x:c r="G1185" s="312"/>
      <x:c r="H1185" s="313" t="str">
        <x:f>IF($A1185="","",IF($C1185="Entrada de efectivo",$G1185,0))</x:f>
      </x:c>
      <x:c r="I1185" s="313" t="str">
        <x:f>IF($A1185="","",IF($C1185="Salida de efectivo",$G1185,0))</x:f>
      </x:c>
      <x:c r="J1185" s="313" t="str">
        <x:f>IF($A1185="","",CONFIGURACIÓN!$B$10+SUM($H$6:H1185)-SUM($I$6:I1185))</x:f>
      </x:c>
      <x:c r="K1185" s="311"/>
    </x:row>
    <x:row r="1186" ht="20" customHeight="1">
      <x:c r="A1186" s="309"/>
      <x:c r="B1186" s="310"/>
      <x:c r="C1186" s="310"/>
      <x:c r="D1186" s="310"/>
      <x:c r="E1186" s="310"/>
      <x:c r="F1186" s="311"/>
      <x:c r="G1186" s="312"/>
      <x:c r="H1186" s="313" t="str">
        <x:f>IF($A1186="","",IF($C1186="Entrada de efectivo",$G1186,0))</x:f>
      </x:c>
      <x:c r="I1186" s="313" t="str">
        <x:f>IF($A1186="","",IF($C1186="Salida de efectivo",$G1186,0))</x:f>
      </x:c>
      <x:c r="J1186" s="313" t="str">
        <x:f>IF($A1186="","",CONFIGURACIÓN!$B$10+SUM($H$6:H1186)-SUM($I$6:I1186))</x:f>
      </x:c>
      <x:c r="K1186" s="311"/>
    </x:row>
    <x:row r="1187" ht="20" customHeight="1">
      <x:c r="A1187" s="309"/>
      <x:c r="B1187" s="310"/>
      <x:c r="C1187" s="310"/>
      <x:c r="D1187" s="310"/>
      <x:c r="E1187" s="310"/>
      <x:c r="F1187" s="311"/>
      <x:c r="G1187" s="312"/>
      <x:c r="H1187" s="313" t="str">
        <x:f>IF($A1187="","",IF($C1187="Entrada de efectivo",$G1187,0))</x:f>
      </x:c>
      <x:c r="I1187" s="313" t="str">
        <x:f>IF($A1187="","",IF($C1187="Salida de efectivo",$G1187,0))</x:f>
      </x:c>
      <x:c r="J1187" s="313" t="str">
        <x:f>IF($A1187="","",CONFIGURACIÓN!$B$10+SUM($H$6:H1187)-SUM($I$6:I1187))</x:f>
      </x:c>
      <x:c r="K1187" s="311"/>
    </x:row>
    <x:row r="1188" ht="20" customHeight="1">
      <x:c r="A1188" s="309"/>
      <x:c r="B1188" s="310"/>
      <x:c r="C1188" s="310"/>
      <x:c r="D1188" s="310"/>
      <x:c r="E1188" s="310"/>
      <x:c r="F1188" s="311"/>
      <x:c r="G1188" s="312"/>
      <x:c r="H1188" s="313" t="str">
        <x:f>IF($A1188="","",IF($C1188="Entrada de efectivo",$G1188,0))</x:f>
      </x:c>
      <x:c r="I1188" s="313" t="str">
        <x:f>IF($A1188="","",IF($C1188="Salida de efectivo",$G1188,0))</x:f>
      </x:c>
      <x:c r="J1188" s="313" t="str">
        <x:f>IF($A1188="","",CONFIGURACIÓN!$B$10+SUM($H$6:H1188)-SUM($I$6:I1188))</x:f>
      </x:c>
      <x:c r="K1188" s="311"/>
    </x:row>
    <x:row r="1189" ht="20" customHeight="1">
      <x:c r="A1189" s="309"/>
      <x:c r="B1189" s="310"/>
      <x:c r="C1189" s="310"/>
      <x:c r="D1189" s="310"/>
      <x:c r="E1189" s="310"/>
      <x:c r="F1189" s="311"/>
      <x:c r="G1189" s="312"/>
      <x:c r="H1189" s="313" t="str">
        <x:f>IF($A1189="","",IF($C1189="Entrada de efectivo",$G1189,0))</x:f>
      </x:c>
      <x:c r="I1189" s="313" t="str">
        <x:f>IF($A1189="","",IF($C1189="Salida de efectivo",$G1189,0))</x:f>
      </x:c>
      <x:c r="J1189" s="313" t="str">
        <x:f>IF($A1189="","",CONFIGURACIÓN!$B$10+SUM($H$6:H1189)-SUM($I$6:I1189))</x:f>
      </x:c>
      <x:c r="K1189" s="311"/>
    </x:row>
    <x:row r="1190" ht="20" customHeight="1">
      <x:c r="A1190" s="309"/>
      <x:c r="B1190" s="310"/>
      <x:c r="C1190" s="310"/>
      <x:c r="D1190" s="310"/>
      <x:c r="E1190" s="310"/>
      <x:c r="F1190" s="311"/>
      <x:c r="G1190" s="312"/>
      <x:c r="H1190" s="313" t="str">
        <x:f>IF($A1190="","",IF($C1190="Entrada de efectivo",$G1190,0))</x:f>
      </x:c>
      <x:c r="I1190" s="313" t="str">
        <x:f>IF($A1190="","",IF($C1190="Salida de efectivo",$G1190,0))</x:f>
      </x:c>
      <x:c r="J1190" s="313" t="str">
        <x:f>IF($A1190="","",CONFIGURACIÓN!$B$10+SUM($H$6:H1190)-SUM($I$6:I1190))</x:f>
      </x:c>
      <x:c r="K1190" s="311"/>
    </x:row>
    <x:row r="1191" ht="20" customHeight="1">
      <x:c r="A1191" s="309"/>
      <x:c r="B1191" s="310"/>
      <x:c r="C1191" s="310"/>
      <x:c r="D1191" s="310"/>
      <x:c r="E1191" s="310"/>
      <x:c r="F1191" s="311"/>
      <x:c r="G1191" s="312"/>
      <x:c r="H1191" s="313" t="str">
        <x:f>IF($A1191="","",IF($C1191="Entrada de efectivo",$G1191,0))</x:f>
      </x:c>
      <x:c r="I1191" s="313" t="str">
        <x:f>IF($A1191="","",IF($C1191="Salida de efectivo",$G1191,0))</x:f>
      </x:c>
      <x:c r="J1191" s="313" t="str">
        <x:f>IF($A1191="","",CONFIGURACIÓN!$B$10+SUM($H$6:H1191)-SUM($I$6:I1191))</x:f>
      </x:c>
      <x:c r="K1191" s="311"/>
    </x:row>
    <x:row r="1192" ht="20" customHeight="1">
      <x:c r="A1192" s="309"/>
      <x:c r="B1192" s="310"/>
      <x:c r="C1192" s="310"/>
      <x:c r="D1192" s="310"/>
      <x:c r="E1192" s="310"/>
      <x:c r="F1192" s="311"/>
      <x:c r="G1192" s="312"/>
      <x:c r="H1192" s="313" t="str">
        <x:f>IF($A1192="","",IF($C1192="Entrada de efectivo",$G1192,0))</x:f>
      </x:c>
      <x:c r="I1192" s="313" t="str">
        <x:f>IF($A1192="","",IF($C1192="Salida de efectivo",$G1192,0))</x:f>
      </x:c>
      <x:c r="J1192" s="313" t="str">
        <x:f>IF($A1192="","",CONFIGURACIÓN!$B$10+SUM($H$6:H1192)-SUM($I$6:I1192))</x:f>
      </x:c>
      <x:c r="K1192" s="311"/>
    </x:row>
    <x:row r="1193" ht="20" customHeight="1">
      <x:c r="A1193" s="309"/>
      <x:c r="B1193" s="310"/>
      <x:c r="C1193" s="310"/>
      <x:c r="D1193" s="310"/>
      <x:c r="E1193" s="310"/>
      <x:c r="F1193" s="311"/>
      <x:c r="G1193" s="312"/>
      <x:c r="H1193" s="313" t="str">
        <x:f>IF($A1193="","",IF($C1193="Entrada de efectivo",$G1193,0))</x:f>
      </x:c>
      <x:c r="I1193" s="313" t="str">
        <x:f>IF($A1193="","",IF($C1193="Salida de efectivo",$G1193,0))</x:f>
      </x:c>
      <x:c r="J1193" s="313" t="str">
        <x:f>IF($A1193="","",CONFIGURACIÓN!$B$10+SUM($H$6:H1193)-SUM($I$6:I1193))</x:f>
      </x:c>
      <x:c r="K1193" s="311"/>
    </x:row>
    <x:row r="1194" ht="20" customHeight="1">
      <x:c r="A1194" s="309"/>
      <x:c r="B1194" s="310"/>
      <x:c r="C1194" s="310"/>
      <x:c r="D1194" s="310"/>
      <x:c r="E1194" s="310"/>
      <x:c r="F1194" s="311"/>
      <x:c r="G1194" s="312"/>
      <x:c r="H1194" s="313" t="str">
        <x:f>IF($A1194="","",IF($C1194="Entrada de efectivo",$G1194,0))</x:f>
      </x:c>
      <x:c r="I1194" s="313" t="str">
        <x:f>IF($A1194="","",IF($C1194="Salida de efectivo",$G1194,0))</x:f>
      </x:c>
      <x:c r="J1194" s="313" t="str">
        <x:f>IF($A1194="","",CONFIGURACIÓN!$B$10+SUM($H$6:H1194)-SUM($I$6:I1194))</x:f>
      </x:c>
      <x:c r="K1194" s="311"/>
    </x:row>
    <x:row r="1195" ht="20" customHeight="1">
      <x:c r="A1195" s="309"/>
      <x:c r="B1195" s="310"/>
      <x:c r="C1195" s="310"/>
      <x:c r="D1195" s="310"/>
      <x:c r="E1195" s="310"/>
      <x:c r="F1195" s="311"/>
      <x:c r="G1195" s="312"/>
      <x:c r="H1195" s="313" t="str">
        <x:f>IF($A1195="","",IF($C1195="Entrada de efectivo",$G1195,0))</x:f>
      </x:c>
      <x:c r="I1195" s="313" t="str">
        <x:f>IF($A1195="","",IF($C1195="Salida de efectivo",$G1195,0))</x:f>
      </x:c>
      <x:c r="J1195" s="313" t="str">
        <x:f>IF($A1195="","",CONFIGURACIÓN!$B$10+SUM($H$6:H1195)-SUM($I$6:I1195))</x:f>
      </x:c>
      <x:c r="K1195" s="311"/>
    </x:row>
    <x:row r="1196" ht="20" customHeight="1">
      <x:c r="A1196" s="309"/>
      <x:c r="B1196" s="310"/>
      <x:c r="C1196" s="310"/>
      <x:c r="D1196" s="310"/>
      <x:c r="E1196" s="310"/>
      <x:c r="F1196" s="311"/>
      <x:c r="G1196" s="312"/>
      <x:c r="H1196" s="313" t="str">
        <x:f>IF($A1196="","",IF($C1196="Entrada de efectivo",$G1196,0))</x:f>
      </x:c>
      <x:c r="I1196" s="313" t="str">
        <x:f>IF($A1196="","",IF($C1196="Salida de efectivo",$G1196,0))</x:f>
      </x:c>
      <x:c r="J1196" s="313" t="str">
        <x:f>IF($A1196="","",CONFIGURACIÓN!$B$10+SUM($H$6:H1196)-SUM($I$6:I1196))</x:f>
      </x:c>
      <x:c r="K1196" s="311"/>
    </x:row>
    <x:row r="1197" ht="20" customHeight="1">
      <x:c r="A1197" s="309"/>
      <x:c r="B1197" s="310"/>
      <x:c r="C1197" s="310"/>
      <x:c r="D1197" s="310"/>
      <x:c r="E1197" s="310"/>
      <x:c r="F1197" s="311"/>
      <x:c r="G1197" s="312"/>
      <x:c r="H1197" s="313" t="str">
        <x:f>IF($A1197="","",IF($C1197="Entrada de efectivo",$G1197,0))</x:f>
      </x:c>
      <x:c r="I1197" s="313" t="str">
        <x:f>IF($A1197="","",IF($C1197="Salida de efectivo",$G1197,0))</x:f>
      </x:c>
      <x:c r="J1197" s="313" t="str">
        <x:f>IF($A1197="","",CONFIGURACIÓN!$B$10+SUM($H$6:H1197)-SUM($I$6:I1197))</x:f>
      </x:c>
      <x:c r="K1197" s="311"/>
    </x:row>
    <x:row r="1198" ht="20" customHeight="1">
      <x:c r="A1198" s="309"/>
      <x:c r="B1198" s="310"/>
      <x:c r="C1198" s="310"/>
      <x:c r="D1198" s="310"/>
      <x:c r="E1198" s="310"/>
      <x:c r="F1198" s="311"/>
      <x:c r="G1198" s="312"/>
      <x:c r="H1198" s="313" t="str">
        <x:f>IF($A1198="","",IF($C1198="Entrada de efectivo",$G1198,0))</x:f>
      </x:c>
      <x:c r="I1198" s="313" t="str">
        <x:f>IF($A1198="","",IF($C1198="Salida de efectivo",$G1198,0))</x:f>
      </x:c>
      <x:c r="J1198" s="313" t="str">
        <x:f>IF($A1198="","",CONFIGURACIÓN!$B$10+SUM($H$6:H1198)-SUM($I$6:I1198))</x:f>
      </x:c>
      <x:c r="K1198" s="311"/>
    </x:row>
    <x:row r="1199" ht="20" customHeight="1">
      <x:c r="A1199" s="309"/>
      <x:c r="B1199" s="310"/>
      <x:c r="C1199" s="310"/>
      <x:c r="D1199" s="310"/>
      <x:c r="E1199" s="310"/>
      <x:c r="F1199" s="311"/>
      <x:c r="G1199" s="312"/>
      <x:c r="H1199" s="313" t="str">
        <x:f>IF($A1199="","",IF($C1199="Entrada de efectivo",$G1199,0))</x:f>
      </x:c>
      <x:c r="I1199" s="313" t="str">
        <x:f>IF($A1199="","",IF($C1199="Salida de efectivo",$G1199,0))</x:f>
      </x:c>
      <x:c r="J1199" s="313" t="str">
        <x:f>IF($A1199="","",CONFIGURACIÓN!$B$10+SUM($H$6:H1199)-SUM($I$6:I1199))</x:f>
      </x:c>
      <x:c r="K1199" s="311"/>
    </x:row>
    <x:row r="1200" ht="20" customHeight="1">
      <x:c r="A1200" s="309"/>
      <x:c r="B1200" s="310"/>
      <x:c r="C1200" s="310"/>
      <x:c r="D1200" s="310"/>
      <x:c r="E1200" s="310"/>
      <x:c r="F1200" s="311"/>
      <x:c r="G1200" s="312"/>
      <x:c r="H1200" s="313" t="str">
        <x:f>IF($A1200="","",IF($C1200="Entrada de efectivo",$G1200,0))</x:f>
      </x:c>
      <x:c r="I1200" s="313" t="str">
        <x:f>IF($A1200="","",IF($C1200="Salida de efectivo",$G1200,0))</x:f>
      </x:c>
      <x:c r="J1200" s="313" t="str">
        <x:f>IF($A1200="","",CONFIGURACIÓN!$B$10+SUM($H$6:H1200)-SUM($I$6:I1200))</x:f>
      </x:c>
      <x:c r="K1200" s="311"/>
    </x:row>
    <x:row r="1201" ht="20" customHeight="1">
      <x:c r="A1201" s="309"/>
      <x:c r="B1201" s="310"/>
      <x:c r="C1201" s="310"/>
      <x:c r="D1201" s="310"/>
      <x:c r="E1201" s="310"/>
      <x:c r="F1201" s="311"/>
      <x:c r="G1201" s="312"/>
      <x:c r="H1201" s="313" t="str">
        <x:f>IF($A1201="","",IF($C1201="Entrada de efectivo",$G1201,0))</x:f>
      </x:c>
      <x:c r="I1201" s="313" t="str">
        <x:f>IF($A1201="","",IF($C1201="Salida de efectivo",$G1201,0))</x:f>
      </x:c>
      <x:c r="J1201" s="313" t="str">
        <x:f>IF($A1201="","",CONFIGURACIÓN!$B$10+SUM($H$6:H1201)-SUM($I$6:I1201))</x:f>
      </x:c>
      <x:c r="K1201" s="311"/>
    </x:row>
    <x:row r="1202" ht="20" customHeight="1">
      <x:c r="A1202" s="309"/>
      <x:c r="B1202" s="310"/>
      <x:c r="C1202" s="310"/>
      <x:c r="D1202" s="310"/>
      <x:c r="E1202" s="310"/>
      <x:c r="F1202" s="311"/>
      <x:c r="G1202" s="312"/>
      <x:c r="H1202" s="313" t="str">
        <x:f>IF($A1202="","",IF($C1202="Entrada de efectivo",$G1202,0))</x:f>
      </x:c>
      <x:c r="I1202" s="313" t="str">
        <x:f>IF($A1202="","",IF($C1202="Salida de efectivo",$G1202,0))</x:f>
      </x:c>
      <x:c r="J1202" s="313" t="str">
        <x:f>IF($A1202="","",CONFIGURACIÓN!$B$10+SUM($H$6:H1202)-SUM($I$6:I1202))</x:f>
      </x:c>
      <x:c r="K1202" s="311"/>
    </x:row>
    <x:row r="1203" ht="20" customHeight="1">
      <x:c r="A1203" s="309"/>
      <x:c r="B1203" s="310"/>
      <x:c r="C1203" s="310"/>
      <x:c r="D1203" s="310"/>
      <x:c r="E1203" s="310"/>
      <x:c r="F1203" s="311"/>
      <x:c r="G1203" s="312"/>
      <x:c r="H1203" s="313" t="str">
        <x:f>IF($A1203="","",IF($C1203="Entrada de efectivo",$G1203,0))</x:f>
      </x:c>
      <x:c r="I1203" s="313" t="str">
        <x:f>IF($A1203="","",IF($C1203="Salida de efectivo",$G1203,0))</x:f>
      </x:c>
      <x:c r="J1203" s="313" t="str">
        <x:f>IF($A1203="","",CONFIGURACIÓN!$B$10+SUM($H$6:H1203)-SUM($I$6:I1203))</x:f>
      </x:c>
      <x:c r="K1203" s="311"/>
    </x:row>
    <x:row r="1204" ht="20" customHeight="1">
      <x:c r="A1204" s="309"/>
      <x:c r="B1204" s="310"/>
      <x:c r="C1204" s="310"/>
      <x:c r="D1204" s="310"/>
      <x:c r="E1204" s="310"/>
      <x:c r="F1204" s="311"/>
      <x:c r="G1204" s="312"/>
      <x:c r="H1204" s="313" t="str">
        <x:f>IF($A1204="","",IF($C1204="Entrada de efectivo",$G1204,0))</x:f>
      </x:c>
      <x:c r="I1204" s="313" t="str">
        <x:f>IF($A1204="","",IF($C1204="Salida de efectivo",$G1204,0))</x:f>
      </x:c>
      <x:c r="J1204" s="313" t="str">
        <x:f>IF($A1204="","",CONFIGURACIÓN!$B$10+SUM($H$6:H1204)-SUM($I$6:I1204))</x:f>
      </x:c>
      <x:c r="K1204" s="311"/>
    </x:row>
    <x:row r="1205" ht="20" customHeight="1">
      <x:c r="A1205" s="309"/>
      <x:c r="B1205" s="310"/>
      <x:c r="C1205" s="310"/>
      <x:c r="D1205" s="310"/>
      <x:c r="E1205" s="310"/>
      <x:c r="F1205" s="311"/>
      <x:c r="G1205" s="312"/>
      <x:c r="H1205" s="313" t="str">
        <x:f>IF($A1205="","",IF($C1205="Entrada de efectivo",$G1205,0))</x:f>
      </x:c>
      <x:c r="I1205" s="313" t="str">
        <x:f>IF($A1205="","",IF($C1205="Salida de efectivo",$G1205,0))</x:f>
      </x:c>
      <x:c r="J1205" s="313" t="str">
        <x:f>IF($A1205="","",CONFIGURACIÓN!$B$10+SUM($H$6:H1205)-SUM($I$6:I1205))</x:f>
      </x:c>
      <x:c r="K1205" s="311"/>
    </x:row>
    <x:row r="1206" ht="20" customHeight="1">
      <x:c r="A1206" s="309"/>
      <x:c r="B1206" s="310"/>
      <x:c r="C1206" s="310"/>
      <x:c r="D1206" s="310"/>
      <x:c r="E1206" s="310"/>
      <x:c r="F1206" s="311"/>
      <x:c r="G1206" s="312"/>
      <x:c r="H1206" s="313" t="str">
        <x:f>IF($A1206="","",IF($C1206="Entrada de efectivo",$G1206,0))</x:f>
      </x:c>
      <x:c r="I1206" s="313" t="str">
        <x:f>IF($A1206="","",IF($C1206="Salida de efectivo",$G1206,0))</x:f>
      </x:c>
      <x:c r="J1206" s="313" t="str">
        <x:f>IF($A1206="","",CONFIGURACIÓN!$B$10+SUM($H$6:H1206)-SUM($I$6:I1206))</x:f>
      </x:c>
      <x:c r="K1206" s="311"/>
    </x:row>
    <x:row r="1207" ht="20" customHeight="1">
      <x:c r="A1207" s="309"/>
      <x:c r="B1207" s="310"/>
      <x:c r="C1207" s="310"/>
      <x:c r="D1207" s="310"/>
      <x:c r="E1207" s="310"/>
      <x:c r="F1207" s="311"/>
      <x:c r="G1207" s="312"/>
      <x:c r="H1207" s="313" t="str">
        <x:f>IF($A1207="","",IF($C1207="Entrada de efectivo",$G1207,0))</x:f>
      </x:c>
      <x:c r="I1207" s="313" t="str">
        <x:f>IF($A1207="","",IF($C1207="Salida de efectivo",$G1207,0))</x:f>
      </x:c>
      <x:c r="J1207" s="313" t="str">
        <x:f>IF($A1207="","",CONFIGURACIÓN!$B$10+SUM($H$6:H1207)-SUM($I$6:I1207))</x:f>
      </x:c>
      <x:c r="K1207" s="311"/>
    </x:row>
    <x:row r="1208" ht="20" customHeight="1">
      <x:c r="A1208" s="309"/>
      <x:c r="B1208" s="310"/>
      <x:c r="C1208" s="310"/>
      <x:c r="D1208" s="310"/>
      <x:c r="E1208" s="310"/>
      <x:c r="F1208" s="311"/>
      <x:c r="G1208" s="312"/>
      <x:c r="H1208" s="313" t="str">
        <x:f>IF($A1208="","",IF($C1208="Entrada de efectivo",$G1208,0))</x:f>
      </x:c>
      <x:c r="I1208" s="313" t="str">
        <x:f>IF($A1208="","",IF($C1208="Salida de efectivo",$G1208,0))</x:f>
      </x:c>
      <x:c r="J1208" s="313" t="str">
        <x:f>IF($A1208="","",CONFIGURACIÓN!$B$10+SUM($H$6:H1208)-SUM($I$6:I1208))</x:f>
      </x:c>
      <x:c r="K1208" s="311"/>
    </x:row>
    <x:row r="1209" ht="20" customHeight="1">
      <x:c r="A1209" s="309"/>
      <x:c r="B1209" s="310"/>
      <x:c r="C1209" s="310"/>
      <x:c r="D1209" s="310"/>
      <x:c r="E1209" s="310"/>
      <x:c r="F1209" s="311"/>
      <x:c r="G1209" s="312"/>
      <x:c r="H1209" s="313" t="str">
        <x:f>IF($A1209="","",IF($C1209="Entrada de efectivo",$G1209,0))</x:f>
      </x:c>
      <x:c r="I1209" s="313" t="str">
        <x:f>IF($A1209="","",IF($C1209="Salida de efectivo",$G1209,0))</x:f>
      </x:c>
      <x:c r="J1209" s="313" t="str">
        <x:f>IF($A1209="","",CONFIGURACIÓN!$B$10+SUM($H$6:H1209)-SUM($I$6:I1209))</x:f>
      </x:c>
      <x:c r="K1209" s="311"/>
    </x:row>
    <x:row r="1210" ht="20" customHeight="1">
      <x:c r="A1210" s="309"/>
      <x:c r="B1210" s="310"/>
      <x:c r="C1210" s="310"/>
      <x:c r="D1210" s="310"/>
      <x:c r="E1210" s="310"/>
      <x:c r="F1210" s="311"/>
      <x:c r="G1210" s="312"/>
      <x:c r="H1210" s="313" t="str">
        <x:f>IF($A1210="","",IF($C1210="Entrada de efectivo",$G1210,0))</x:f>
      </x:c>
      <x:c r="I1210" s="313" t="str">
        <x:f>IF($A1210="","",IF($C1210="Salida de efectivo",$G1210,0))</x:f>
      </x:c>
      <x:c r="J1210" s="313" t="str">
        <x:f>IF($A1210="","",CONFIGURACIÓN!$B$10+SUM($H$6:H1210)-SUM($I$6:I1210))</x:f>
      </x:c>
      <x:c r="K1210" s="311"/>
    </x:row>
    <x:row r="1211" ht="20" customHeight="1">
      <x:c r="A1211" s="309"/>
      <x:c r="B1211" s="310"/>
      <x:c r="C1211" s="310"/>
      <x:c r="D1211" s="310"/>
      <x:c r="E1211" s="310"/>
      <x:c r="F1211" s="311"/>
      <x:c r="G1211" s="312"/>
      <x:c r="H1211" s="313" t="str">
        <x:f>IF($A1211="","",IF($C1211="Entrada de efectivo",$G1211,0))</x:f>
      </x:c>
      <x:c r="I1211" s="313" t="str">
        <x:f>IF($A1211="","",IF($C1211="Salida de efectivo",$G1211,0))</x:f>
      </x:c>
      <x:c r="J1211" s="313" t="str">
        <x:f>IF($A1211="","",CONFIGURACIÓN!$B$10+SUM($H$6:H1211)-SUM($I$6:I1211))</x:f>
      </x:c>
      <x:c r="K1211" s="311"/>
    </x:row>
    <x:row r="1212" ht="20" customHeight="1">
      <x:c r="A1212" s="309"/>
      <x:c r="B1212" s="310"/>
      <x:c r="C1212" s="310"/>
      <x:c r="D1212" s="310"/>
      <x:c r="E1212" s="310"/>
      <x:c r="F1212" s="311"/>
      <x:c r="G1212" s="312"/>
      <x:c r="H1212" s="313" t="str">
        <x:f>IF($A1212="","",IF($C1212="Entrada de efectivo",$G1212,0))</x:f>
      </x:c>
      <x:c r="I1212" s="313" t="str">
        <x:f>IF($A1212="","",IF($C1212="Salida de efectivo",$G1212,0))</x:f>
      </x:c>
      <x:c r="J1212" s="313" t="str">
        <x:f>IF($A1212="","",CONFIGURACIÓN!$B$10+SUM($H$6:H1212)-SUM($I$6:I1212))</x:f>
      </x:c>
      <x:c r="K1212" s="311"/>
    </x:row>
    <x:row r="1213" ht="20" customHeight="1">
      <x:c r="A1213" s="309"/>
      <x:c r="B1213" s="310"/>
      <x:c r="C1213" s="310"/>
      <x:c r="D1213" s="310"/>
      <x:c r="E1213" s="310"/>
      <x:c r="F1213" s="311"/>
      <x:c r="G1213" s="312"/>
      <x:c r="H1213" s="313" t="str">
        <x:f>IF($A1213="","",IF($C1213="Entrada de efectivo",$G1213,0))</x:f>
      </x:c>
      <x:c r="I1213" s="313" t="str">
        <x:f>IF($A1213="","",IF($C1213="Salida de efectivo",$G1213,0))</x:f>
      </x:c>
      <x:c r="J1213" s="313" t="str">
        <x:f>IF($A1213="","",CONFIGURACIÓN!$B$10+SUM($H$6:H1213)-SUM($I$6:I1213))</x:f>
      </x:c>
      <x:c r="K1213" s="311"/>
    </x:row>
    <x:row r="1214" ht="20" customHeight="1">
      <x:c r="A1214" s="309"/>
      <x:c r="B1214" s="310"/>
      <x:c r="C1214" s="310"/>
      <x:c r="D1214" s="310"/>
      <x:c r="E1214" s="310"/>
      <x:c r="F1214" s="311"/>
      <x:c r="G1214" s="312"/>
      <x:c r="H1214" s="313" t="str">
        <x:f>IF($A1214="","",IF($C1214="Entrada de efectivo",$G1214,0))</x:f>
      </x:c>
      <x:c r="I1214" s="313" t="str">
        <x:f>IF($A1214="","",IF($C1214="Salida de efectivo",$G1214,0))</x:f>
      </x:c>
      <x:c r="J1214" s="313" t="str">
        <x:f>IF($A1214="","",CONFIGURACIÓN!$B$10+SUM($H$6:H1214)-SUM($I$6:I1214))</x:f>
      </x:c>
      <x:c r="K1214" s="311"/>
    </x:row>
    <x:row r="1215" ht="20" customHeight="1">
      <x:c r="A1215" s="309"/>
      <x:c r="B1215" s="310"/>
      <x:c r="C1215" s="310"/>
      <x:c r="D1215" s="310"/>
      <x:c r="E1215" s="310"/>
      <x:c r="F1215" s="311"/>
      <x:c r="G1215" s="312"/>
      <x:c r="H1215" s="313" t="str">
        <x:f>IF($A1215="","",IF($C1215="Entrada de efectivo",$G1215,0))</x:f>
      </x:c>
      <x:c r="I1215" s="313" t="str">
        <x:f>IF($A1215="","",IF($C1215="Salida de efectivo",$G1215,0))</x:f>
      </x:c>
      <x:c r="J1215" s="313" t="str">
        <x:f>IF($A1215="","",CONFIGURACIÓN!$B$10+SUM($H$6:H1215)-SUM($I$6:I1215))</x:f>
      </x:c>
      <x:c r="K1215" s="311"/>
    </x:row>
    <x:row r="1216" ht="20" customHeight="1">
      <x:c r="A1216" s="309"/>
      <x:c r="B1216" s="310"/>
      <x:c r="C1216" s="310"/>
      <x:c r="D1216" s="310"/>
      <x:c r="E1216" s="310"/>
      <x:c r="F1216" s="311"/>
      <x:c r="G1216" s="312"/>
      <x:c r="H1216" s="313" t="str">
        <x:f>IF($A1216="","",IF($C1216="Entrada de efectivo",$G1216,0))</x:f>
      </x:c>
      <x:c r="I1216" s="313" t="str">
        <x:f>IF($A1216="","",IF($C1216="Salida de efectivo",$G1216,0))</x:f>
      </x:c>
      <x:c r="J1216" s="313" t="str">
        <x:f>IF($A1216="","",CONFIGURACIÓN!$B$10+SUM($H$6:H1216)-SUM($I$6:I1216))</x:f>
      </x:c>
      <x:c r="K1216" s="311"/>
    </x:row>
    <x:row r="1217" ht="20" customHeight="1">
      <x:c r="A1217" s="309"/>
      <x:c r="B1217" s="310"/>
      <x:c r="C1217" s="310"/>
      <x:c r="D1217" s="310"/>
      <x:c r="E1217" s="310"/>
      <x:c r="F1217" s="311"/>
      <x:c r="G1217" s="312"/>
      <x:c r="H1217" s="313" t="str">
        <x:f>IF($A1217="","",IF($C1217="Entrada de efectivo",$G1217,0))</x:f>
      </x:c>
      <x:c r="I1217" s="313" t="str">
        <x:f>IF($A1217="","",IF($C1217="Salida de efectivo",$G1217,0))</x:f>
      </x:c>
      <x:c r="J1217" s="313" t="str">
        <x:f>IF($A1217="","",CONFIGURACIÓN!$B$10+SUM($H$6:H1217)-SUM($I$6:I1217))</x:f>
      </x:c>
      <x:c r="K1217" s="311"/>
    </x:row>
    <x:row r="1218" ht="20" customHeight="1">
      <x:c r="A1218" s="309"/>
      <x:c r="B1218" s="310"/>
      <x:c r="C1218" s="310"/>
      <x:c r="D1218" s="310"/>
      <x:c r="E1218" s="310"/>
      <x:c r="F1218" s="311"/>
      <x:c r="G1218" s="312"/>
      <x:c r="H1218" s="313" t="str">
        <x:f>IF($A1218="","",IF($C1218="Entrada de efectivo",$G1218,0))</x:f>
      </x:c>
      <x:c r="I1218" s="313" t="str">
        <x:f>IF($A1218="","",IF($C1218="Salida de efectivo",$G1218,0))</x:f>
      </x:c>
      <x:c r="J1218" s="313" t="str">
        <x:f>IF($A1218="","",CONFIGURACIÓN!$B$10+SUM($H$6:H1218)-SUM($I$6:I1218))</x:f>
      </x:c>
      <x:c r="K1218" s="311"/>
    </x:row>
    <x:row r="1219" ht="20" customHeight="1">
      <x:c r="A1219" s="309"/>
      <x:c r="B1219" s="310"/>
      <x:c r="C1219" s="310"/>
      <x:c r="D1219" s="310"/>
      <x:c r="E1219" s="310"/>
      <x:c r="F1219" s="311"/>
      <x:c r="G1219" s="312"/>
      <x:c r="H1219" s="313" t="str">
        <x:f>IF($A1219="","",IF($C1219="Entrada de efectivo",$G1219,0))</x:f>
      </x:c>
      <x:c r="I1219" s="313" t="str">
        <x:f>IF($A1219="","",IF($C1219="Salida de efectivo",$G1219,0))</x:f>
      </x:c>
      <x:c r="J1219" s="313" t="str">
        <x:f>IF($A1219="","",CONFIGURACIÓN!$B$10+SUM($H$6:H1219)-SUM($I$6:I1219))</x:f>
      </x:c>
      <x:c r="K1219" s="311"/>
    </x:row>
    <x:row r="1220" ht="20" customHeight="1">
      <x:c r="A1220" s="309"/>
      <x:c r="B1220" s="310"/>
      <x:c r="C1220" s="310"/>
      <x:c r="D1220" s="310"/>
      <x:c r="E1220" s="310"/>
      <x:c r="F1220" s="311"/>
      <x:c r="G1220" s="312"/>
      <x:c r="H1220" s="313" t="str">
        <x:f>IF($A1220="","",IF($C1220="Entrada de efectivo",$G1220,0))</x:f>
      </x:c>
      <x:c r="I1220" s="313" t="str">
        <x:f>IF($A1220="","",IF($C1220="Salida de efectivo",$G1220,0))</x:f>
      </x:c>
      <x:c r="J1220" s="313" t="str">
        <x:f>IF($A1220="","",CONFIGURACIÓN!$B$10+SUM($H$6:H1220)-SUM($I$6:I1220))</x:f>
      </x:c>
      <x:c r="K1220" s="311"/>
    </x:row>
    <x:row r="1221" ht="20" customHeight="1">
      <x:c r="A1221" s="309"/>
      <x:c r="B1221" s="310"/>
      <x:c r="C1221" s="310"/>
      <x:c r="D1221" s="310"/>
      <x:c r="E1221" s="310"/>
      <x:c r="F1221" s="311"/>
      <x:c r="G1221" s="312"/>
      <x:c r="H1221" s="313" t="str">
        <x:f>IF($A1221="","",IF($C1221="Entrada de efectivo",$G1221,0))</x:f>
      </x:c>
      <x:c r="I1221" s="313" t="str">
        <x:f>IF($A1221="","",IF($C1221="Salida de efectivo",$G1221,0))</x:f>
      </x:c>
      <x:c r="J1221" s="313" t="str">
        <x:f>IF($A1221="","",CONFIGURACIÓN!$B$10+SUM($H$6:H1221)-SUM($I$6:I1221))</x:f>
      </x:c>
      <x:c r="K1221" s="311"/>
    </x:row>
    <x:row r="1222" ht="20" customHeight="1">
      <x:c r="A1222" s="309"/>
      <x:c r="B1222" s="310"/>
      <x:c r="C1222" s="310"/>
      <x:c r="D1222" s="310"/>
      <x:c r="E1222" s="310"/>
      <x:c r="F1222" s="311"/>
      <x:c r="G1222" s="312"/>
      <x:c r="H1222" s="313" t="str">
        <x:f>IF($A1222="","",IF($C1222="Entrada de efectivo",$G1222,0))</x:f>
      </x:c>
      <x:c r="I1222" s="313" t="str">
        <x:f>IF($A1222="","",IF($C1222="Salida de efectivo",$G1222,0))</x:f>
      </x:c>
      <x:c r="J1222" s="313" t="str">
        <x:f>IF($A1222="","",CONFIGURACIÓN!$B$10+SUM($H$6:H1222)-SUM($I$6:I1222))</x:f>
      </x:c>
      <x:c r="K1222" s="311"/>
    </x:row>
    <x:row r="1223" ht="20" customHeight="1">
      <x:c r="A1223" s="309"/>
      <x:c r="B1223" s="310"/>
      <x:c r="C1223" s="310"/>
      <x:c r="D1223" s="310"/>
      <x:c r="E1223" s="310"/>
      <x:c r="F1223" s="311"/>
      <x:c r="G1223" s="312"/>
      <x:c r="H1223" s="313" t="str">
        <x:f>IF($A1223="","",IF($C1223="Entrada de efectivo",$G1223,0))</x:f>
      </x:c>
      <x:c r="I1223" s="313" t="str">
        <x:f>IF($A1223="","",IF($C1223="Salida de efectivo",$G1223,0))</x:f>
      </x:c>
      <x:c r="J1223" s="313" t="str">
        <x:f>IF($A1223="","",CONFIGURACIÓN!$B$10+SUM($H$6:H1223)-SUM($I$6:I1223))</x:f>
      </x:c>
      <x:c r="K1223" s="311"/>
    </x:row>
    <x:row r="1224" ht="20" customHeight="1">
      <x:c r="A1224" s="309"/>
      <x:c r="B1224" s="310"/>
      <x:c r="C1224" s="310"/>
      <x:c r="D1224" s="310"/>
      <x:c r="E1224" s="310"/>
      <x:c r="F1224" s="311"/>
      <x:c r="G1224" s="312"/>
      <x:c r="H1224" s="313" t="str">
        <x:f>IF($A1224="","",IF($C1224="Entrada de efectivo",$G1224,0))</x:f>
      </x:c>
      <x:c r="I1224" s="313" t="str">
        <x:f>IF($A1224="","",IF($C1224="Salida de efectivo",$G1224,0))</x:f>
      </x:c>
      <x:c r="J1224" s="313" t="str">
        <x:f>IF($A1224="","",CONFIGURACIÓN!$B$10+SUM($H$6:H1224)-SUM($I$6:I1224))</x:f>
      </x:c>
      <x:c r="K1224" s="311"/>
    </x:row>
    <x:row r="1225" ht="20" customHeight="1">
      <x:c r="A1225" s="309"/>
      <x:c r="B1225" s="310"/>
      <x:c r="C1225" s="310"/>
      <x:c r="D1225" s="310"/>
      <x:c r="E1225" s="310"/>
      <x:c r="F1225" s="311"/>
      <x:c r="G1225" s="312"/>
      <x:c r="H1225" s="313" t="str">
        <x:f>IF($A1225="","",IF($C1225="Entrada de efectivo",$G1225,0))</x:f>
      </x:c>
      <x:c r="I1225" s="313" t="str">
        <x:f>IF($A1225="","",IF($C1225="Salida de efectivo",$G1225,0))</x:f>
      </x:c>
      <x:c r="J1225" s="313" t="str">
        <x:f>IF($A1225="","",CONFIGURACIÓN!$B$10+SUM($H$6:H1225)-SUM($I$6:I1225))</x:f>
      </x:c>
      <x:c r="K1225" s="311"/>
    </x:row>
    <x:row r="1226" ht="20" customHeight="1">
      <x:c r="A1226" s="309"/>
      <x:c r="B1226" s="310"/>
      <x:c r="C1226" s="310"/>
      <x:c r="D1226" s="310"/>
      <x:c r="E1226" s="310"/>
      <x:c r="F1226" s="311"/>
      <x:c r="G1226" s="312"/>
      <x:c r="H1226" s="313" t="str">
        <x:f>IF($A1226="","",IF($C1226="Entrada de efectivo",$G1226,0))</x:f>
      </x:c>
      <x:c r="I1226" s="313" t="str">
        <x:f>IF($A1226="","",IF($C1226="Salida de efectivo",$G1226,0))</x:f>
      </x:c>
      <x:c r="J1226" s="313" t="str">
        <x:f>IF($A1226="","",CONFIGURACIÓN!$B$10+SUM($H$6:H1226)-SUM($I$6:I1226))</x:f>
      </x:c>
      <x:c r="K1226" s="311"/>
    </x:row>
    <x:row r="1227" ht="20" customHeight="1">
      <x:c r="A1227" s="309"/>
      <x:c r="B1227" s="310"/>
      <x:c r="C1227" s="310"/>
      <x:c r="D1227" s="310"/>
      <x:c r="E1227" s="310"/>
      <x:c r="F1227" s="311"/>
      <x:c r="G1227" s="312"/>
      <x:c r="H1227" s="313" t="str">
        <x:f>IF($A1227="","",IF($C1227="Entrada de efectivo",$G1227,0))</x:f>
      </x:c>
      <x:c r="I1227" s="313" t="str">
        <x:f>IF($A1227="","",IF($C1227="Salida de efectivo",$G1227,0))</x:f>
      </x:c>
      <x:c r="J1227" s="313" t="str">
        <x:f>IF($A1227="","",CONFIGURACIÓN!$B$10+SUM($H$6:H1227)-SUM($I$6:I1227))</x:f>
      </x:c>
      <x:c r="K1227" s="311"/>
    </x:row>
    <x:row r="1228" ht="20" customHeight="1">
      <x:c r="A1228" s="309"/>
      <x:c r="B1228" s="310"/>
      <x:c r="C1228" s="310"/>
      <x:c r="D1228" s="310"/>
      <x:c r="E1228" s="310"/>
      <x:c r="F1228" s="311"/>
      <x:c r="G1228" s="312"/>
      <x:c r="H1228" s="313" t="str">
        <x:f>IF($A1228="","",IF($C1228="Entrada de efectivo",$G1228,0))</x:f>
      </x:c>
      <x:c r="I1228" s="313" t="str">
        <x:f>IF($A1228="","",IF($C1228="Salida de efectivo",$G1228,0))</x:f>
      </x:c>
      <x:c r="J1228" s="313" t="str">
        <x:f>IF($A1228="","",CONFIGURACIÓN!$B$10+SUM($H$6:H1228)-SUM($I$6:I1228))</x:f>
      </x:c>
      <x:c r="K1228" s="311"/>
    </x:row>
    <x:row r="1229" ht="20" customHeight="1">
      <x:c r="A1229" s="309"/>
      <x:c r="B1229" s="310"/>
      <x:c r="C1229" s="310"/>
      <x:c r="D1229" s="310"/>
      <x:c r="E1229" s="310"/>
      <x:c r="F1229" s="311"/>
      <x:c r="G1229" s="312"/>
      <x:c r="H1229" s="313" t="str">
        <x:f>IF($A1229="","",IF($C1229="Entrada de efectivo",$G1229,0))</x:f>
      </x:c>
      <x:c r="I1229" s="313" t="str">
        <x:f>IF($A1229="","",IF($C1229="Salida de efectivo",$G1229,0))</x:f>
      </x:c>
      <x:c r="J1229" s="313" t="str">
        <x:f>IF($A1229="","",CONFIGURACIÓN!$B$10+SUM($H$6:H1229)-SUM($I$6:I1229))</x:f>
      </x:c>
      <x:c r="K1229" s="311"/>
    </x:row>
    <x:row r="1230" ht="20" customHeight="1">
      <x:c r="A1230" s="309"/>
      <x:c r="B1230" s="310"/>
      <x:c r="C1230" s="310"/>
      <x:c r="D1230" s="310"/>
      <x:c r="E1230" s="310"/>
      <x:c r="F1230" s="311"/>
      <x:c r="G1230" s="312"/>
      <x:c r="H1230" s="313" t="str">
        <x:f>IF($A1230="","",IF($C1230="Entrada de efectivo",$G1230,0))</x:f>
      </x:c>
      <x:c r="I1230" s="313" t="str">
        <x:f>IF($A1230="","",IF($C1230="Salida de efectivo",$G1230,0))</x:f>
      </x:c>
      <x:c r="J1230" s="313" t="str">
        <x:f>IF($A1230="","",CONFIGURACIÓN!$B$10+SUM($H$6:H1230)-SUM($I$6:I1230))</x:f>
      </x:c>
      <x:c r="K1230" s="311"/>
    </x:row>
    <x:row r="1231" ht="20" customHeight="1">
      <x:c r="A1231" s="309"/>
      <x:c r="B1231" s="310"/>
      <x:c r="C1231" s="310"/>
      <x:c r="D1231" s="310"/>
      <x:c r="E1231" s="310"/>
      <x:c r="F1231" s="311"/>
      <x:c r="G1231" s="312"/>
      <x:c r="H1231" s="313" t="str">
        <x:f>IF($A1231="","",IF($C1231="Entrada de efectivo",$G1231,0))</x:f>
      </x:c>
      <x:c r="I1231" s="313" t="str">
        <x:f>IF($A1231="","",IF($C1231="Salida de efectivo",$G1231,0))</x:f>
      </x:c>
      <x:c r="J1231" s="313" t="str">
        <x:f>IF($A1231="","",CONFIGURACIÓN!$B$10+SUM($H$6:H1231)-SUM($I$6:I1231))</x:f>
      </x:c>
      <x:c r="K1231" s="311"/>
    </x:row>
    <x:row r="1232" ht="20" customHeight="1">
      <x:c r="A1232" s="309"/>
      <x:c r="B1232" s="310"/>
      <x:c r="C1232" s="310"/>
      <x:c r="D1232" s="310"/>
      <x:c r="E1232" s="310"/>
      <x:c r="F1232" s="311"/>
      <x:c r="G1232" s="312"/>
      <x:c r="H1232" s="313" t="str">
        <x:f>IF($A1232="","",IF($C1232="Entrada de efectivo",$G1232,0))</x:f>
      </x:c>
      <x:c r="I1232" s="313" t="str">
        <x:f>IF($A1232="","",IF($C1232="Salida de efectivo",$G1232,0))</x:f>
      </x:c>
      <x:c r="J1232" s="313" t="str">
        <x:f>IF($A1232="","",CONFIGURACIÓN!$B$10+SUM($H$6:H1232)-SUM($I$6:I1232))</x:f>
      </x:c>
      <x:c r="K1232" s="311"/>
    </x:row>
    <x:row r="1233" ht="20" customHeight="1">
      <x:c r="A1233" s="309"/>
      <x:c r="B1233" s="310"/>
      <x:c r="C1233" s="310"/>
      <x:c r="D1233" s="310"/>
      <x:c r="E1233" s="310"/>
      <x:c r="F1233" s="311"/>
      <x:c r="G1233" s="312"/>
      <x:c r="H1233" s="313" t="str">
        <x:f>IF($A1233="","",IF($C1233="Entrada de efectivo",$G1233,0))</x:f>
      </x:c>
      <x:c r="I1233" s="313" t="str">
        <x:f>IF($A1233="","",IF($C1233="Salida de efectivo",$G1233,0))</x:f>
      </x:c>
      <x:c r="J1233" s="313" t="str">
        <x:f>IF($A1233="","",CONFIGURACIÓN!$B$10+SUM($H$6:H1233)-SUM($I$6:I1233))</x:f>
      </x:c>
      <x:c r="K1233" s="311"/>
    </x:row>
    <x:row r="1234" ht="20" customHeight="1">
      <x:c r="A1234" s="309"/>
      <x:c r="B1234" s="310"/>
      <x:c r="C1234" s="310"/>
      <x:c r="D1234" s="310"/>
      <x:c r="E1234" s="310"/>
      <x:c r="F1234" s="311"/>
      <x:c r="G1234" s="312"/>
      <x:c r="H1234" s="313" t="str">
        <x:f>IF($A1234="","",IF($C1234="Entrada de efectivo",$G1234,0))</x:f>
      </x:c>
      <x:c r="I1234" s="313" t="str">
        <x:f>IF($A1234="","",IF($C1234="Salida de efectivo",$G1234,0))</x:f>
      </x:c>
      <x:c r="J1234" s="313" t="str">
        <x:f>IF($A1234="","",CONFIGURACIÓN!$B$10+SUM($H$6:H1234)-SUM($I$6:I1234))</x:f>
      </x:c>
      <x:c r="K1234" s="311"/>
    </x:row>
    <x:row r="1235" ht="20" customHeight="1">
      <x:c r="A1235" s="309"/>
      <x:c r="B1235" s="310"/>
      <x:c r="C1235" s="310"/>
      <x:c r="D1235" s="310"/>
      <x:c r="E1235" s="310"/>
      <x:c r="F1235" s="311"/>
      <x:c r="G1235" s="312"/>
      <x:c r="H1235" s="313" t="str">
        <x:f>IF($A1235="","",IF($C1235="Entrada de efectivo",$G1235,0))</x:f>
      </x:c>
      <x:c r="I1235" s="313" t="str">
        <x:f>IF($A1235="","",IF($C1235="Salida de efectivo",$G1235,0))</x:f>
      </x:c>
      <x:c r="J1235" s="313" t="str">
        <x:f>IF($A1235="","",CONFIGURACIÓN!$B$10+SUM($H$6:H1235)-SUM($I$6:I1235))</x:f>
      </x:c>
      <x:c r="K1235" s="311"/>
    </x:row>
    <x:row r="1236" ht="20" customHeight="1">
      <x:c r="A1236" s="309"/>
      <x:c r="B1236" s="310"/>
      <x:c r="C1236" s="310"/>
      <x:c r="D1236" s="310"/>
      <x:c r="E1236" s="310"/>
      <x:c r="F1236" s="311"/>
      <x:c r="G1236" s="312"/>
      <x:c r="H1236" s="313" t="str">
        <x:f>IF($A1236="","",IF($C1236="Entrada de efectivo",$G1236,0))</x:f>
      </x:c>
      <x:c r="I1236" s="313" t="str">
        <x:f>IF($A1236="","",IF($C1236="Salida de efectivo",$G1236,0))</x:f>
      </x:c>
      <x:c r="J1236" s="313" t="str">
        <x:f>IF($A1236="","",CONFIGURACIÓN!$B$10+SUM($H$6:H1236)-SUM($I$6:I1236))</x:f>
      </x:c>
      <x:c r="K1236" s="311"/>
    </x:row>
    <x:row r="1237" ht="20" customHeight="1">
      <x:c r="A1237" s="309"/>
      <x:c r="B1237" s="310"/>
      <x:c r="C1237" s="310"/>
      <x:c r="D1237" s="310"/>
      <x:c r="E1237" s="310"/>
      <x:c r="F1237" s="311"/>
      <x:c r="G1237" s="312"/>
      <x:c r="H1237" s="313" t="str">
        <x:f>IF($A1237="","",IF($C1237="Entrada de efectivo",$G1237,0))</x:f>
      </x:c>
      <x:c r="I1237" s="313" t="str">
        <x:f>IF($A1237="","",IF($C1237="Salida de efectivo",$G1237,0))</x:f>
      </x:c>
      <x:c r="J1237" s="313" t="str">
        <x:f>IF($A1237="","",CONFIGURACIÓN!$B$10+SUM($H$6:H1237)-SUM($I$6:I1237))</x:f>
      </x:c>
      <x:c r="K1237" s="311"/>
    </x:row>
    <x:row r="1238" ht="20" customHeight="1">
      <x:c r="A1238" s="309"/>
      <x:c r="B1238" s="310"/>
      <x:c r="C1238" s="310"/>
      <x:c r="D1238" s="310"/>
      <x:c r="E1238" s="310"/>
      <x:c r="F1238" s="311"/>
      <x:c r="G1238" s="312"/>
      <x:c r="H1238" s="313" t="str">
        <x:f>IF($A1238="","",IF($C1238="Entrada de efectivo",$G1238,0))</x:f>
      </x:c>
      <x:c r="I1238" s="313" t="str">
        <x:f>IF($A1238="","",IF($C1238="Salida de efectivo",$G1238,0))</x:f>
      </x:c>
      <x:c r="J1238" s="313" t="str">
        <x:f>IF($A1238="","",CONFIGURACIÓN!$B$10+SUM($H$6:H1238)-SUM($I$6:I1238))</x:f>
      </x:c>
      <x:c r="K1238" s="311"/>
    </x:row>
    <x:row r="1239" ht="20" customHeight="1">
      <x:c r="A1239" s="309"/>
      <x:c r="B1239" s="310"/>
      <x:c r="C1239" s="310"/>
      <x:c r="D1239" s="310"/>
      <x:c r="E1239" s="310"/>
      <x:c r="F1239" s="311"/>
      <x:c r="G1239" s="312"/>
      <x:c r="H1239" s="313" t="str">
        <x:f>IF($A1239="","",IF($C1239="Entrada de efectivo",$G1239,0))</x:f>
      </x:c>
      <x:c r="I1239" s="313" t="str">
        <x:f>IF($A1239="","",IF($C1239="Salida de efectivo",$G1239,0))</x:f>
      </x:c>
      <x:c r="J1239" s="313" t="str">
        <x:f>IF($A1239="","",CONFIGURACIÓN!$B$10+SUM($H$6:H1239)-SUM($I$6:I1239))</x:f>
      </x:c>
      <x:c r="K1239" s="311"/>
    </x:row>
    <x:row r="1240" ht="20" customHeight="1">
      <x:c r="A1240" s="309"/>
      <x:c r="B1240" s="310"/>
      <x:c r="C1240" s="310"/>
      <x:c r="D1240" s="310"/>
      <x:c r="E1240" s="310"/>
      <x:c r="F1240" s="311"/>
      <x:c r="G1240" s="312"/>
      <x:c r="H1240" s="313" t="str">
        <x:f>IF($A1240="","",IF($C1240="Entrada de efectivo",$G1240,0))</x:f>
      </x:c>
      <x:c r="I1240" s="313" t="str">
        <x:f>IF($A1240="","",IF($C1240="Salida de efectivo",$G1240,0))</x:f>
      </x:c>
      <x:c r="J1240" s="313" t="str">
        <x:f>IF($A1240="","",CONFIGURACIÓN!$B$10+SUM($H$6:H1240)-SUM($I$6:I1240))</x:f>
      </x:c>
      <x:c r="K1240" s="311"/>
    </x:row>
    <x:row r="1241" ht="20" customHeight="1">
      <x:c r="A1241" s="309"/>
      <x:c r="B1241" s="310"/>
      <x:c r="C1241" s="310"/>
      <x:c r="D1241" s="310"/>
      <x:c r="E1241" s="310"/>
      <x:c r="F1241" s="311"/>
      <x:c r="G1241" s="312"/>
      <x:c r="H1241" s="313" t="str">
        <x:f>IF($A1241="","",IF($C1241="Entrada de efectivo",$G1241,0))</x:f>
      </x:c>
      <x:c r="I1241" s="313" t="str">
        <x:f>IF($A1241="","",IF($C1241="Salida de efectivo",$G1241,0))</x:f>
      </x:c>
      <x:c r="J1241" s="313" t="str">
        <x:f>IF($A1241="","",CONFIGURACIÓN!$B$10+SUM($H$6:H1241)-SUM($I$6:I1241))</x:f>
      </x:c>
      <x:c r="K1241" s="311"/>
    </x:row>
    <x:row r="1242" ht="20" customHeight="1">
      <x:c r="A1242" s="309"/>
      <x:c r="B1242" s="310"/>
      <x:c r="C1242" s="310"/>
      <x:c r="D1242" s="310"/>
      <x:c r="E1242" s="310"/>
      <x:c r="F1242" s="311"/>
      <x:c r="G1242" s="312"/>
      <x:c r="H1242" s="313" t="str">
        <x:f>IF($A1242="","",IF($C1242="Entrada de efectivo",$G1242,0))</x:f>
      </x:c>
      <x:c r="I1242" s="313" t="str">
        <x:f>IF($A1242="","",IF($C1242="Salida de efectivo",$G1242,0))</x:f>
      </x:c>
      <x:c r="J1242" s="313" t="str">
        <x:f>IF($A1242="","",CONFIGURACIÓN!$B$10+SUM($H$6:H1242)-SUM($I$6:I1242))</x:f>
      </x:c>
      <x:c r="K1242" s="311"/>
    </x:row>
    <x:row r="1243" ht="20" customHeight="1">
      <x:c r="A1243" s="309"/>
      <x:c r="B1243" s="310"/>
      <x:c r="C1243" s="310"/>
      <x:c r="D1243" s="310"/>
      <x:c r="E1243" s="310"/>
      <x:c r="F1243" s="311"/>
      <x:c r="G1243" s="312"/>
      <x:c r="H1243" s="313" t="str">
        <x:f>IF($A1243="","",IF($C1243="Entrada de efectivo",$G1243,0))</x:f>
      </x:c>
      <x:c r="I1243" s="313" t="str">
        <x:f>IF($A1243="","",IF($C1243="Salida de efectivo",$G1243,0))</x:f>
      </x:c>
      <x:c r="J1243" s="313" t="str">
        <x:f>IF($A1243="","",CONFIGURACIÓN!$B$10+SUM($H$6:H1243)-SUM($I$6:I1243))</x:f>
      </x:c>
      <x:c r="K1243" s="311"/>
    </x:row>
    <x:row r="1244" ht="20" customHeight="1">
      <x:c r="A1244" s="309"/>
      <x:c r="B1244" s="310"/>
      <x:c r="C1244" s="310"/>
      <x:c r="D1244" s="310"/>
      <x:c r="E1244" s="310"/>
      <x:c r="F1244" s="311"/>
      <x:c r="G1244" s="312"/>
      <x:c r="H1244" s="313" t="str">
        <x:f>IF($A1244="","",IF($C1244="Entrada de efectivo",$G1244,0))</x:f>
      </x:c>
      <x:c r="I1244" s="313" t="str">
        <x:f>IF($A1244="","",IF($C1244="Salida de efectivo",$G1244,0))</x:f>
      </x:c>
      <x:c r="J1244" s="313" t="str">
        <x:f>IF($A1244="","",CONFIGURACIÓN!$B$10+SUM($H$6:H1244)-SUM($I$6:I1244))</x:f>
      </x:c>
      <x:c r="K1244" s="311"/>
    </x:row>
    <x:row r="1245" ht="20" customHeight="1">
      <x:c r="A1245" s="309"/>
      <x:c r="B1245" s="310"/>
      <x:c r="C1245" s="310"/>
      <x:c r="D1245" s="310"/>
      <x:c r="E1245" s="310"/>
      <x:c r="F1245" s="311"/>
      <x:c r="G1245" s="312"/>
      <x:c r="H1245" s="313" t="str">
        <x:f>IF($A1245="","",IF($C1245="Entrada de efectivo",$G1245,0))</x:f>
      </x:c>
      <x:c r="I1245" s="313" t="str">
        <x:f>IF($A1245="","",IF($C1245="Salida de efectivo",$G1245,0))</x:f>
      </x:c>
      <x:c r="J1245" s="313" t="str">
        <x:f>IF($A1245="","",CONFIGURACIÓN!$B$10+SUM($H$6:H1245)-SUM($I$6:I1245))</x:f>
      </x:c>
      <x:c r="K1245" s="311"/>
    </x:row>
    <x:row r="1246" ht="20" customHeight="1">
      <x:c r="A1246" s="309"/>
      <x:c r="B1246" s="310"/>
      <x:c r="C1246" s="310"/>
      <x:c r="D1246" s="310"/>
      <x:c r="E1246" s="310"/>
      <x:c r="F1246" s="311"/>
      <x:c r="G1246" s="312"/>
      <x:c r="H1246" s="313" t="str">
        <x:f>IF($A1246="","",IF($C1246="Entrada de efectivo",$G1246,0))</x:f>
      </x:c>
      <x:c r="I1246" s="313" t="str">
        <x:f>IF($A1246="","",IF($C1246="Salida de efectivo",$G1246,0))</x:f>
      </x:c>
      <x:c r="J1246" s="313" t="str">
        <x:f>IF($A1246="","",CONFIGURACIÓN!$B$10+SUM($H$6:H1246)-SUM($I$6:I1246))</x:f>
      </x:c>
      <x:c r="K1246" s="311"/>
    </x:row>
    <x:row r="1247" ht="20" customHeight="1">
      <x:c r="A1247" s="309"/>
      <x:c r="B1247" s="310"/>
      <x:c r="C1247" s="310"/>
      <x:c r="D1247" s="310"/>
      <x:c r="E1247" s="310"/>
      <x:c r="F1247" s="311"/>
      <x:c r="G1247" s="312"/>
      <x:c r="H1247" s="313" t="str">
        <x:f>IF($A1247="","",IF($C1247="Entrada de efectivo",$G1247,0))</x:f>
      </x:c>
      <x:c r="I1247" s="313" t="str">
        <x:f>IF($A1247="","",IF($C1247="Salida de efectivo",$G1247,0))</x:f>
      </x:c>
      <x:c r="J1247" s="313" t="str">
        <x:f>IF($A1247="","",CONFIGURACIÓN!$B$10+SUM($H$6:H1247)-SUM($I$6:I1247))</x:f>
      </x:c>
      <x:c r="K1247" s="311"/>
    </x:row>
    <x:row r="1248" ht="20" customHeight="1">
      <x:c r="A1248" s="309"/>
      <x:c r="B1248" s="310"/>
      <x:c r="C1248" s="310"/>
      <x:c r="D1248" s="310"/>
      <x:c r="E1248" s="310"/>
      <x:c r="F1248" s="311"/>
      <x:c r="G1248" s="312"/>
      <x:c r="H1248" s="313" t="str">
        <x:f>IF($A1248="","",IF($C1248="Entrada de efectivo",$G1248,0))</x:f>
      </x:c>
      <x:c r="I1248" s="313" t="str">
        <x:f>IF($A1248="","",IF($C1248="Salida de efectivo",$G1248,0))</x:f>
      </x:c>
      <x:c r="J1248" s="313" t="str">
        <x:f>IF($A1248="","",CONFIGURACIÓN!$B$10+SUM($H$6:H1248)-SUM($I$6:I1248))</x:f>
      </x:c>
      <x:c r="K1248" s="311"/>
    </x:row>
    <x:row r="1249" ht="20" customHeight="1">
      <x:c r="A1249" s="309"/>
      <x:c r="B1249" s="310"/>
      <x:c r="C1249" s="310"/>
      <x:c r="D1249" s="310"/>
      <x:c r="E1249" s="310"/>
      <x:c r="F1249" s="311"/>
      <x:c r="G1249" s="312"/>
      <x:c r="H1249" s="313" t="str">
        <x:f>IF($A1249="","",IF($C1249="Entrada de efectivo",$G1249,0))</x:f>
      </x:c>
      <x:c r="I1249" s="313" t="str">
        <x:f>IF($A1249="","",IF($C1249="Salida de efectivo",$G1249,0))</x:f>
      </x:c>
      <x:c r="J1249" s="313" t="str">
        <x:f>IF($A1249="","",CONFIGURACIÓN!$B$10+SUM($H$6:H1249)-SUM($I$6:I1249))</x:f>
      </x:c>
      <x:c r="K1249" s="311"/>
    </x:row>
    <x:row r="1250" ht="20" customHeight="1">
      <x:c r="A1250" s="309"/>
      <x:c r="B1250" s="310"/>
      <x:c r="C1250" s="310"/>
      <x:c r="D1250" s="310"/>
      <x:c r="E1250" s="310"/>
      <x:c r="F1250" s="311"/>
      <x:c r="G1250" s="312"/>
      <x:c r="H1250" s="313" t="str">
        <x:f>IF($A1250="","",IF($C1250="Entrada de efectivo",$G1250,0))</x:f>
      </x:c>
      <x:c r="I1250" s="313" t="str">
        <x:f>IF($A1250="","",IF($C1250="Salida de efectivo",$G1250,0))</x:f>
      </x:c>
      <x:c r="J1250" s="313" t="str">
        <x:f>IF($A1250="","",CONFIGURACIÓN!$B$10+SUM($H$6:H1250)-SUM($I$6:I1250))</x:f>
      </x:c>
      <x:c r="K1250" s="311"/>
    </x:row>
    <x:row r="1251" ht="20" customHeight="1">
      <x:c r="A1251" s="309"/>
      <x:c r="B1251" s="310"/>
      <x:c r="C1251" s="310"/>
      <x:c r="D1251" s="310"/>
      <x:c r="E1251" s="310"/>
      <x:c r="F1251" s="311"/>
      <x:c r="G1251" s="312"/>
      <x:c r="H1251" s="313" t="str">
        <x:f>IF($A1251="","",IF($C1251="Entrada de efectivo",$G1251,0))</x:f>
      </x:c>
      <x:c r="I1251" s="313" t="str">
        <x:f>IF($A1251="","",IF($C1251="Salida de efectivo",$G1251,0))</x:f>
      </x:c>
      <x:c r="J1251" s="313" t="str">
        <x:f>IF($A1251="","",CONFIGURACIÓN!$B$10+SUM($H$6:H1251)-SUM($I$6:I1251))</x:f>
      </x:c>
      <x:c r="K1251" s="311"/>
    </x:row>
    <x:row r="1252" ht="20" customHeight="1">
      <x:c r="A1252" s="309"/>
      <x:c r="B1252" s="310"/>
      <x:c r="C1252" s="310"/>
      <x:c r="D1252" s="310"/>
      <x:c r="E1252" s="310"/>
      <x:c r="F1252" s="311"/>
      <x:c r="G1252" s="312"/>
      <x:c r="H1252" s="313" t="str">
        <x:f>IF($A1252="","",IF($C1252="Entrada de efectivo",$G1252,0))</x:f>
      </x:c>
      <x:c r="I1252" s="313" t="str">
        <x:f>IF($A1252="","",IF($C1252="Salida de efectivo",$G1252,0))</x:f>
      </x:c>
      <x:c r="J1252" s="313" t="str">
        <x:f>IF($A1252="","",CONFIGURACIÓN!$B$10+SUM($H$6:H1252)-SUM($I$6:I1252))</x:f>
      </x:c>
      <x:c r="K1252" s="311"/>
    </x:row>
    <x:row r="1253" ht="20" customHeight="1">
      <x:c r="A1253" s="309"/>
      <x:c r="B1253" s="310"/>
      <x:c r="C1253" s="310"/>
      <x:c r="D1253" s="310"/>
      <x:c r="E1253" s="310"/>
      <x:c r="F1253" s="311"/>
      <x:c r="G1253" s="312"/>
      <x:c r="H1253" s="313" t="str">
        <x:f>IF($A1253="","",IF($C1253="Entrada de efectivo",$G1253,0))</x:f>
      </x:c>
      <x:c r="I1253" s="313" t="str">
        <x:f>IF($A1253="","",IF($C1253="Salida de efectivo",$G1253,0))</x:f>
      </x:c>
      <x:c r="J1253" s="313" t="str">
        <x:f>IF($A1253="","",CONFIGURACIÓN!$B$10+SUM($H$6:H1253)-SUM($I$6:I1253))</x:f>
      </x:c>
      <x:c r="K1253" s="311"/>
    </x:row>
    <x:row r="1254" ht="20" customHeight="1">
      <x:c r="A1254" s="309"/>
      <x:c r="B1254" s="310"/>
      <x:c r="C1254" s="310"/>
      <x:c r="D1254" s="310"/>
      <x:c r="E1254" s="310"/>
      <x:c r="F1254" s="311"/>
      <x:c r="G1254" s="312"/>
      <x:c r="H1254" s="313" t="str">
        <x:f>IF($A1254="","",IF($C1254="Entrada de efectivo",$G1254,0))</x:f>
      </x:c>
      <x:c r="I1254" s="313" t="str">
        <x:f>IF($A1254="","",IF($C1254="Salida de efectivo",$G1254,0))</x:f>
      </x:c>
      <x:c r="J1254" s="313" t="str">
        <x:f>IF($A1254="","",CONFIGURACIÓN!$B$10+SUM($H$6:H1254)-SUM($I$6:I1254))</x:f>
      </x:c>
      <x:c r="K1254" s="311"/>
    </x:row>
    <x:row r="1255" ht="20" customHeight="1">
      <x:c r="A1255" s="309"/>
      <x:c r="B1255" s="310"/>
      <x:c r="C1255" s="310"/>
      <x:c r="D1255" s="310"/>
      <x:c r="E1255" s="310"/>
      <x:c r="F1255" s="311"/>
      <x:c r="G1255" s="312"/>
      <x:c r="H1255" s="313" t="str">
        <x:f>IF($A1255="","",IF($C1255="Entrada de efectivo",$G1255,0))</x:f>
      </x:c>
      <x:c r="I1255" s="313" t="str">
        <x:f>IF($A1255="","",IF($C1255="Salida de efectivo",$G1255,0))</x:f>
      </x:c>
      <x:c r="J1255" s="313" t="str">
        <x:f>IF($A1255="","",CONFIGURACIÓN!$B$10+SUM($H$6:H1255)-SUM($I$6:I1255))</x:f>
      </x:c>
      <x:c r="K1255" s="311"/>
    </x:row>
    <x:row r="1256" ht="20" customHeight="1">
      <x:c r="A1256" s="309"/>
      <x:c r="B1256" s="310"/>
      <x:c r="C1256" s="310"/>
      <x:c r="D1256" s="310"/>
      <x:c r="E1256" s="310"/>
      <x:c r="F1256" s="311"/>
      <x:c r="G1256" s="312"/>
      <x:c r="H1256" s="313" t="str">
        <x:f>IF($A1256="","",IF($C1256="Entrada de efectivo",$G1256,0))</x:f>
      </x:c>
      <x:c r="I1256" s="313" t="str">
        <x:f>IF($A1256="","",IF($C1256="Salida de efectivo",$G1256,0))</x:f>
      </x:c>
      <x:c r="J1256" s="313" t="str">
        <x:f>IF($A1256="","",CONFIGURACIÓN!$B$10+SUM($H$6:H1256)-SUM($I$6:I1256))</x:f>
      </x:c>
      <x:c r="K1256" s="311"/>
    </x:row>
    <x:row r="1257" ht="20" customHeight="1">
      <x:c r="A1257" s="309"/>
      <x:c r="B1257" s="310"/>
      <x:c r="C1257" s="310"/>
      <x:c r="D1257" s="310"/>
      <x:c r="E1257" s="310"/>
      <x:c r="F1257" s="311"/>
      <x:c r="G1257" s="312"/>
      <x:c r="H1257" s="313" t="str">
        <x:f>IF($A1257="","",IF($C1257="Entrada de efectivo",$G1257,0))</x:f>
      </x:c>
      <x:c r="I1257" s="313" t="str">
        <x:f>IF($A1257="","",IF($C1257="Salida de efectivo",$G1257,0))</x:f>
      </x:c>
      <x:c r="J1257" s="313" t="str">
        <x:f>IF($A1257="","",CONFIGURACIÓN!$B$10+SUM($H$6:H1257)-SUM($I$6:I1257))</x:f>
      </x:c>
      <x:c r="K1257" s="311"/>
    </x:row>
    <x:row r="1258" ht="20" customHeight="1">
      <x:c r="A1258" s="309"/>
      <x:c r="B1258" s="310"/>
      <x:c r="C1258" s="310"/>
      <x:c r="D1258" s="310"/>
      <x:c r="E1258" s="310"/>
      <x:c r="F1258" s="311"/>
      <x:c r="G1258" s="312"/>
      <x:c r="H1258" s="313" t="str">
        <x:f>IF($A1258="","",IF($C1258="Entrada de efectivo",$G1258,0))</x:f>
      </x:c>
      <x:c r="I1258" s="313" t="str">
        <x:f>IF($A1258="","",IF($C1258="Salida de efectivo",$G1258,0))</x:f>
      </x:c>
      <x:c r="J1258" s="313" t="str">
        <x:f>IF($A1258="","",CONFIGURACIÓN!$B$10+SUM($H$6:H1258)-SUM($I$6:I1258))</x:f>
      </x:c>
      <x:c r="K1258" s="311"/>
    </x:row>
    <x:row r="1259" ht="20" customHeight="1">
      <x:c r="A1259" s="309"/>
      <x:c r="B1259" s="310"/>
      <x:c r="C1259" s="310"/>
      <x:c r="D1259" s="310"/>
      <x:c r="E1259" s="310"/>
      <x:c r="F1259" s="311"/>
      <x:c r="G1259" s="312"/>
      <x:c r="H1259" s="313" t="str">
        <x:f>IF($A1259="","",IF($C1259="Entrada de efectivo",$G1259,0))</x:f>
      </x:c>
      <x:c r="I1259" s="313" t="str">
        <x:f>IF($A1259="","",IF($C1259="Salida de efectivo",$G1259,0))</x:f>
      </x:c>
      <x:c r="J1259" s="313" t="str">
        <x:f>IF($A1259="","",CONFIGURACIÓN!$B$10+SUM($H$6:H1259)-SUM($I$6:I1259))</x:f>
      </x:c>
      <x:c r="K1259" s="311"/>
    </x:row>
    <x:row r="1260" ht="20" customHeight="1">
      <x:c r="A1260" s="309"/>
      <x:c r="B1260" s="310"/>
      <x:c r="C1260" s="310"/>
      <x:c r="D1260" s="310"/>
      <x:c r="E1260" s="310"/>
      <x:c r="F1260" s="311"/>
      <x:c r="G1260" s="312"/>
      <x:c r="H1260" s="313" t="str">
        <x:f>IF($A1260="","",IF($C1260="Entrada de efectivo",$G1260,0))</x:f>
      </x:c>
      <x:c r="I1260" s="313" t="str">
        <x:f>IF($A1260="","",IF($C1260="Salida de efectivo",$G1260,0))</x:f>
      </x:c>
      <x:c r="J1260" s="313" t="str">
        <x:f>IF($A1260="","",CONFIGURACIÓN!$B$10+SUM($H$6:H1260)-SUM($I$6:I1260))</x:f>
      </x:c>
      <x:c r="K1260" s="311"/>
    </x:row>
    <x:row r="1261" ht="20" customHeight="1">
      <x:c r="A1261" s="309"/>
      <x:c r="B1261" s="310"/>
      <x:c r="C1261" s="310"/>
      <x:c r="D1261" s="310"/>
      <x:c r="E1261" s="310"/>
      <x:c r="F1261" s="311"/>
      <x:c r="G1261" s="312"/>
      <x:c r="H1261" s="313" t="str">
        <x:f>IF($A1261="","",IF($C1261="Entrada de efectivo",$G1261,0))</x:f>
      </x:c>
      <x:c r="I1261" s="313" t="str">
        <x:f>IF($A1261="","",IF($C1261="Salida de efectivo",$G1261,0))</x:f>
      </x:c>
      <x:c r="J1261" s="313" t="str">
        <x:f>IF($A1261="","",CONFIGURACIÓN!$B$10+SUM($H$6:H1261)-SUM($I$6:I1261))</x:f>
      </x:c>
      <x:c r="K1261" s="311"/>
    </x:row>
    <x:row r="1262" ht="20" customHeight="1">
      <x:c r="A1262" s="309"/>
      <x:c r="B1262" s="310"/>
      <x:c r="C1262" s="310"/>
      <x:c r="D1262" s="310"/>
      <x:c r="E1262" s="310"/>
      <x:c r="F1262" s="311"/>
      <x:c r="G1262" s="312"/>
      <x:c r="H1262" s="313" t="str">
        <x:f>IF($A1262="","",IF($C1262="Entrada de efectivo",$G1262,0))</x:f>
      </x:c>
      <x:c r="I1262" s="313" t="str">
        <x:f>IF($A1262="","",IF($C1262="Salida de efectivo",$G1262,0))</x:f>
      </x:c>
      <x:c r="J1262" s="313" t="str">
        <x:f>IF($A1262="","",CONFIGURACIÓN!$B$10+SUM($H$6:H1262)-SUM($I$6:I1262))</x:f>
      </x:c>
      <x:c r="K1262" s="311"/>
    </x:row>
    <x:row r="1263" ht="20" customHeight="1">
      <x:c r="A1263" s="309"/>
      <x:c r="B1263" s="310"/>
      <x:c r="C1263" s="310"/>
      <x:c r="D1263" s="310"/>
      <x:c r="E1263" s="310"/>
      <x:c r="F1263" s="311"/>
      <x:c r="G1263" s="312"/>
      <x:c r="H1263" s="313" t="str">
        <x:f>IF($A1263="","",IF($C1263="Entrada de efectivo",$G1263,0))</x:f>
      </x:c>
      <x:c r="I1263" s="313" t="str">
        <x:f>IF($A1263="","",IF($C1263="Salida de efectivo",$G1263,0))</x:f>
      </x:c>
      <x:c r="J1263" s="313" t="str">
        <x:f>IF($A1263="","",CONFIGURACIÓN!$B$10+SUM($H$6:H1263)-SUM($I$6:I1263))</x:f>
      </x:c>
      <x:c r="K1263" s="311"/>
    </x:row>
    <x:row r="1264" ht="20" customHeight="1">
      <x:c r="A1264" s="309"/>
      <x:c r="B1264" s="310"/>
      <x:c r="C1264" s="310"/>
      <x:c r="D1264" s="310"/>
      <x:c r="E1264" s="310"/>
      <x:c r="F1264" s="311"/>
      <x:c r="G1264" s="312"/>
      <x:c r="H1264" s="313" t="str">
        <x:f>IF($A1264="","",IF($C1264="Entrada de efectivo",$G1264,0))</x:f>
      </x:c>
      <x:c r="I1264" s="313" t="str">
        <x:f>IF($A1264="","",IF($C1264="Salida de efectivo",$G1264,0))</x:f>
      </x:c>
      <x:c r="J1264" s="313" t="str">
        <x:f>IF($A1264="","",CONFIGURACIÓN!$B$10+SUM($H$6:H1264)-SUM($I$6:I1264))</x:f>
      </x:c>
      <x:c r="K1264" s="311"/>
    </x:row>
    <x:row r="1265" ht="20" customHeight="1">
      <x:c r="A1265" s="309"/>
      <x:c r="B1265" s="310"/>
      <x:c r="C1265" s="310"/>
      <x:c r="D1265" s="310"/>
      <x:c r="E1265" s="310"/>
      <x:c r="F1265" s="311"/>
      <x:c r="G1265" s="312"/>
      <x:c r="H1265" s="313" t="str">
        <x:f>IF($A1265="","",IF($C1265="Entrada de efectivo",$G1265,0))</x:f>
      </x:c>
      <x:c r="I1265" s="313" t="str">
        <x:f>IF($A1265="","",IF($C1265="Salida de efectivo",$G1265,0))</x:f>
      </x:c>
      <x:c r="J1265" s="313" t="str">
        <x:f>IF($A1265="","",CONFIGURACIÓN!$B$10+SUM($H$6:H1265)-SUM($I$6:I1265))</x:f>
      </x:c>
      <x:c r="K1265" s="311"/>
    </x:row>
    <x:row r="1266" ht="20" customHeight="1">
      <x:c r="A1266" s="309"/>
      <x:c r="B1266" s="310"/>
      <x:c r="C1266" s="310"/>
      <x:c r="D1266" s="310"/>
      <x:c r="E1266" s="310"/>
      <x:c r="F1266" s="311"/>
      <x:c r="G1266" s="312"/>
      <x:c r="H1266" s="313" t="str">
        <x:f>IF($A1266="","",IF($C1266="Entrada de efectivo",$G1266,0))</x:f>
      </x:c>
      <x:c r="I1266" s="313" t="str">
        <x:f>IF($A1266="","",IF($C1266="Salida de efectivo",$G1266,0))</x:f>
      </x:c>
      <x:c r="J1266" s="313" t="str">
        <x:f>IF($A1266="","",CONFIGURACIÓN!$B$10+SUM($H$6:H1266)-SUM($I$6:I1266))</x:f>
      </x:c>
      <x:c r="K1266" s="311"/>
    </x:row>
    <x:row r="1267" ht="20" customHeight="1">
      <x:c r="A1267" s="309"/>
      <x:c r="B1267" s="310"/>
      <x:c r="C1267" s="310"/>
      <x:c r="D1267" s="310"/>
      <x:c r="E1267" s="310"/>
      <x:c r="F1267" s="311"/>
      <x:c r="G1267" s="312"/>
      <x:c r="H1267" s="313" t="str">
        <x:f>IF($A1267="","",IF($C1267="Entrada de efectivo",$G1267,0))</x:f>
      </x:c>
      <x:c r="I1267" s="313" t="str">
        <x:f>IF($A1267="","",IF($C1267="Salida de efectivo",$G1267,0))</x:f>
      </x:c>
      <x:c r="J1267" s="313" t="str">
        <x:f>IF($A1267="","",CONFIGURACIÓN!$B$10+SUM($H$6:H1267)-SUM($I$6:I1267))</x:f>
      </x:c>
      <x:c r="K1267" s="311"/>
    </x:row>
    <x:row r="1268" ht="20" customHeight="1">
      <x:c r="A1268" s="309"/>
      <x:c r="B1268" s="310"/>
      <x:c r="C1268" s="310"/>
      <x:c r="D1268" s="310"/>
      <x:c r="E1268" s="310"/>
      <x:c r="F1268" s="311"/>
      <x:c r="G1268" s="312"/>
      <x:c r="H1268" s="313" t="str">
        <x:f>IF($A1268="","",IF($C1268="Entrada de efectivo",$G1268,0))</x:f>
      </x:c>
      <x:c r="I1268" s="313" t="str">
        <x:f>IF($A1268="","",IF($C1268="Salida de efectivo",$G1268,0))</x:f>
      </x:c>
      <x:c r="J1268" s="313" t="str">
        <x:f>IF($A1268="","",CONFIGURACIÓN!$B$10+SUM($H$6:H1268)-SUM($I$6:I1268))</x:f>
      </x:c>
      <x:c r="K1268" s="311"/>
    </x:row>
    <x:row r="1269" ht="20" customHeight="1">
      <x:c r="A1269" s="309"/>
      <x:c r="B1269" s="310"/>
      <x:c r="C1269" s="310"/>
      <x:c r="D1269" s="310"/>
      <x:c r="E1269" s="310"/>
      <x:c r="F1269" s="311"/>
      <x:c r="G1269" s="312"/>
      <x:c r="H1269" s="313" t="str">
        <x:f>IF($A1269="","",IF($C1269="Entrada de efectivo",$G1269,0))</x:f>
      </x:c>
      <x:c r="I1269" s="313" t="str">
        <x:f>IF($A1269="","",IF($C1269="Salida de efectivo",$G1269,0))</x:f>
      </x:c>
      <x:c r="J1269" s="313" t="str">
        <x:f>IF($A1269="","",CONFIGURACIÓN!$B$10+SUM($H$6:H1269)-SUM($I$6:I1269))</x:f>
      </x:c>
      <x:c r="K1269" s="311"/>
    </x:row>
    <x:row r="1270" ht="20" customHeight="1">
      <x:c r="A1270" s="309"/>
      <x:c r="B1270" s="310"/>
      <x:c r="C1270" s="310"/>
      <x:c r="D1270" s="310"/>
      <x:c r="E1270" s="310"/>
      <x:c r="F1270" s="311"/>
      <x:c r="G1270" s="312"/>
      <x:c r="H1270" s="313" t="str">
        <x:f>IF($A1270="","",IF($C1270="Entrada de efectivo",$G1270,0))</x:f>
      </x:c>
      <x:c r="I1270" s="313" t="str">
        <x:f>IF($A1270="","",IF($C1270="Salida de efectivo",$G1270,0))</x:f>
      </x:c>
      <x:c r="J1270" s="313" t="str">
        <x:f>IF($A1270="","",CONFIGURACIÓN!$B$10+SUM($H$6:H1270)-SUM($I$6:I1270))</x:f>
      </x:c>
      <x:c r="K1270" s="311"/>
    </x:row>
    <x:row r="1271" ht="20" customHeight="1">
      <x:c r="A1271" s="309"/>
      <x:c r="B1271" s="310"/>
      <x:c r="C1271" s="310"/>
      <x:c r="D1271" s="310"/>
      <x:c r="E1271" s="310"/>
      <x:c r="F1271" s="311"/>
      <x:c r="G1271" s="312"/>
      <x:c r="H1271" s="313" t="str">
        <x:f>IF($A1271="","",IF($C1271="Entrada de efectivo",$G1271,0))</x:f>
      </x:c>
      <x:c r="I1271" s="313" t="str">
        <x:f>IF($A1271="","",IF($C1271="Salida de efectivo",$G1271,0))</x:f>
      </x:c>
      <x:c r="J1271" s="313" t="str">
        <x:f>IF($A1271="","",CONFIGURACIÓN!$B$10+SUM($H$6:H1271)-SUM($I$6:I1271))</x:f>
      </x:c>
      <x:c r="K1271" s="311"/>
    </x:row>
    <x:row r="1272" ht="20" customHeight="1">
      <x:c r="A1272" s="309"/>
      <x:c r="B1272" s="310"/>
      <x:c r="C1272" s="310"/>
      <x:c r="D1272" s="310"/>
      <x:c r="E1272" s="310"/>
      <x:c r="F1272" s="311"/>
      <x:c r="G1272" s="312"/>
      <x:c r="H1272" s="313" t="str">
        <x:f>IF($A1272="","",IF($C1272="Entrada de efectivo",$G1272,0))</x:f>
      </x:c>
      <x:c r="I1272" s="313" t="str">
        <x:f>IF($A1272="","",IF($C1272="Salida de efectivo",$G1272,0))</x:f>
      </x:c>
      <x:c r="J1272" s="313" t="str">
        <x:f>IF($A1272="","",CONFIGURACIÓN!$B$10+SUM($H$6:H1272)-SUM($I$6:I1272))</x:f>
      </x:c>
      <x:c r="K1272" s="311"/>
    </x:row>
    <x:row r="1273" ht="20" customHeight="1">
      <x:c r="A1273" s="309"/>
      <x:c r="B1273" s="310"/>
      <x:c r="C1273" s="310"/>
      <x:c r="D1273" s="310"/>
      <x:c r="E1273" s="310"/>
      <x:c r="F1273" s="311"/>
      <x:c r="G1273" s="312"/>
      <x:c r="H1273" s="313" t="str">
        <x:f>IF($A1273="","",IF($C1273="Entrada de efectivo",$G1273,0))</x:f>
      </x:c>
      <x:c r="I1273" s="313" t="str">
        <x:f>IF($A1273="","",IF($C1273="Salida de efectivo",$G1273,0))</x:f>
      </x:c>
      <x:c r="J1273" s="313" t="str">
        <x:f>IF($A1273="","",CONFIGURACIÓN!$B$10+SUM($H$6:H1273)-SUM($I$6:I1273))</x:f>
      </x:c>
      <x:c r="K1273" s="311"/>
    </x:row>
    <x:row r="1274" ht="20" customHeight="1">
      <x:c r="A1274" s="309"/>
      <x:c r="B1274" s="310"/>
      <x:c r="C1274" s="310"/>
      <x:c r="D1274" s="310"/>
      <x:c r="E1274" s="310"/>
      <x:c r="F1274" s="311"/>
      <x:c r="G1274" s="312"/>
      <x:c r="H1274" s="313" t="str">
        <x:f>IF($A1274="","",IF($C1274="Entrada de efectivo",$G1274,0))</x:f>
      </x:c>
      <x:c r="I1274" s="313" t="str">
        <x:f>IF($A1274="","",IF($C1274="Salida de efectivo",$G1274,0))</x:f>
      </x:c>
      <x:c r="J1274" s="313" t="str">
        <x:f>IF($A1274="","",CONFIGURACIÓN!$B$10+SUM($H$6:H1274)-SUM($I$6:I1274))</x:f>
      </x:c>
      <x:c r="K1274" s="311"/>
    </x:row>
    <x:row r="1275" ht="20" customHeight="1">
      <x:c r="A1275" s="309"/>
      <x:c r="B1275" s="310"/>
      <x:c r="C1275" s="310"/>
      <x:c r="D1275" s="310"/>
      <x:c r="E1275" s="310"/>
      <x:c r="F1275" s="311"/>
      <x:c r="G1275" s="312"/>
      <x:c r="H1275" s="313" t="str">
        <x:f>IF($A1275="","",IF($C1275="Entrada de efectivo",$G1275,0))</x:f>
      </x:c>
      <x:c r="I1275" s="313" t="str">
        <x:f>IF($A1275="","",IF($C1275="Salida de efectivo",$G1275,0))</x:f>
      </x:c>
      <x:c r="J1275" s="313" t="str">
        <x:f>IF($A1275="","",CONFIGURACIÓN!$B$10+SUM($H$6:H1275)-SUM($I$6:I1275))</x:f>
      </x:c>
      <x:c r="K1275" s="311"/>
    </x:row>
    <x:row r="1276" ht="20" customHeight="1">
      <x:c r="A1276" s="309"/>
      <x:c r="B1276" s="310"/>
      <x:c r="C1276" s="310"/>
      <x:c r="D1276" s="310"/>
      <x:c r="E1276" s="310"/>
      <x:c r="F1276" s="311"/>
      <x:c r="G1276" s="312"/>
      <x:c r="H1276" s="313" t="str">
        <x:f>IF($A1276="","",IF($C1276="Entrada de efectivo",$G1276,0))</x:f>
      </x:c>
      <x:c r="I1276" s="313" t="str">
        <x:f>IF($A1276="","",IF($C1276="Salida de efectivo",$G1276,0))</x:f>
      </x:c>
      <x:c r="J1276" s="313" t="str">
        <x:f>IF($A1276="","",CONFIGURACIÓN!$B$10+SUM($H$6:H1276)-SUM($I$6:I1276))</x:f>
      </x:c>
      <x:c r="K1276" s="311"/>
    </x:row>
    <x:row r="1277" ht="20" customHeight="1">
      <x:c r="A1277" s="309"/>
      <x:c r="B1277" s="310"/>
      <x:c r="C1277" s="310"/>
      <x:c r="D1277" s="310"/>
      <x:c r="E1277" s="310"/>
      <x:c r="F1277" s="311"/>
      <x:c r="G1277" s="312"/>
      <x:c r="H1277" s="313" t="str">
        <x:f>IF($A1277="","",IF($C1277="Entrada de efectivo",$G1277,0))</x:f>
      </x:c>
      <x:c r="I1277" s="313" t="str">
        <x:f>IF($A1277="","",IF($C1277="Salida de efectivo",$G1277,0))</x:f>
      </x:c>
      <x:c r="J1277" s="313" t="str">
        <x:f>IF($A1277="","",CONFIGURACIÓN!$B$10+SUM($H$6:H1277)-SUM($I$6:I1277))</x:f>
      </x:c>
      <x:c r="K1277" s="311"/>
    </x:row>
    <x:row r="1278" ht="20" customHeight="1">
      <x:c r="A1278" s="309"/>
      <x:c r="B1278" s="310"/>
      <x:c r="C1278" s="310"/>
      <x:c r="D1278" s="310"/>
      <x:c r="E1278" s="310"/>
      <x:c r="F1278" s="311"/>
      <x:c r="G1278" s="312"/>
      <x:c r="H1278" s="313" t="str">
        <x:f>IF($A1278="","",IF($C1278="Entrada de efectivo",$G1278,0))</x:f>
      </x:c>
      <x:c r="I1278" s="313" t="str">
        <x:f>IF($A1278="","",IF($C1278="Salida de efectivo",$G1278,0))</x:f>
      </x:c>
      <x:c r="J1278" s="313" t="str">
        <x:f>IF($A1278="","",CONFIGURACIÓN!$B$10+SUM($H$6:H1278)-SUM($I$6:I1278))</x:f>
      </x:c>
      <x:c r="K1278" s="311"/>
    </x:row>
    <x:row r="1279" ht="20" customHeight="1">
      <x:c r="A1279" s="309"/>
      <x:c r="B1279" s="310"/>
      <x:c r="C1279" s="310"/>
      <x:c r="D1279" s="310"/>
      <x:c r="E1279" s="310"/>
      <x:c r="F1279" s="311"/>
      <x:c r="G1279" s="312"/>
      <x:c r="H1279" s="313" t="str">
        <x:f>IF($A1279="","",IF($C1279="Entrada de efectivo",$G1279,0))</x:f>
      </x:c>
      <x:c r="I1279" s="313" t="str">
        <x:f>IF($A1279="","",IF($C1279="Salida de efectivo",$G1279,0))</x:f>
      </x:c>
      <x:c r="J1279" s="313" t="str">
        <x:f>IF($A1279="","",CONFIGURACIÓN!$B$10+SUM($H$6:H1279)-SUM($I$6:I1279))</x:f>
      </x:c>
      <x:c r="K1279" s="311"/>
    </x:row>
    <x:row r="1280" ht="20" customHeight="1">
      <x:c r="A1280" s="309"/>
      <x:c r="B1280" s="310"/>
      <x:c r="C1280" s="310"/>
      <x:c r="D1280" s="310"/>
      <x:c r="E1280" s="310"/>
      <x:c r="F1280" s="311"/>
      <x:c r="G1280" s="312"/>
      <x:c r="H1280" s="313" t="str">
        <x:f>IF($A1280="","",IF($C1280="Entrada de efectivo",$G1280,0))</x:f>
      </x:c>
      <x:c r="I1280" s="313" t="str">
        <x:f>IF($A1280="","",IF($C1280="Salida de efectivo",$G1280,0))</x:f>
      </x:c>
      <x:c r="J1280" s="313" t="str">
        <x:f>IF($A1280="","",CONFIGURACIÓN!$B$10+SUM($H$6:H1280)-SUM($I$6:I1280))</x:f>
      </x:c>
      <x:c r="K1280" s="311"/>
    </x:row>
    <x:row r="1281" ht="20" customHeight="1">
      <x:c r="A1281" s="309"/>
      <x:c r="B1281" s="310"/>
      <x:c r="C1281" s="310"/>
      <x:c r="D1281" s="310"/>
      <x:c r="E1281" s="310"/>
      <x:c r="F1281" s="311"/>
      <x:c r="G1281" s="312"/>
      <x:c r="H1281" s="313" t="str">
        <x:f>IF($A1281="","",IF($C1281="Entrada de efectivo",$G1281,0))</x:f>
      </x:c>
      <x:c r="I1281" s="313" t="str">
        <x:f>IF($A1281="","",IF($C1281="Salida de efectivo",$G1281,0))</x:f>
      </x:c>
      <x:c r="J1281" s="313" t="str">
        <x:f>IF($A1281="","",CONFIGURACIÓN!$B$10+SUM($H$6:H1281)-SUM($I$6:I1281))</x:f>
      </x:c>
      <x:c r="K1281" s="311"/>
    </x:row>
    <x:row r="1282" ht="20" customHeight="1">
      <x:c r="A1282" s="309"/>
      <x:c r="B1282" s="310"/>
      <x:c r="C1282" s="310"/>
      <x:c r="D1282" s="310"/>
      <x:c r="E1282" s="310"/>
      <x:c r="F1282" s="311"/>
      <x:c r="G1282" s="312"/>
      <x:c r="H1282" s="313" t="str">
        <x:f>IF($A1282="","",IF($C1282="Entrada de efectivo",$G1282,0))</x:f>
      </x:c>
      <x:c r="I1282" s="313" t="str">
        <x:f>IF($A1282="","",IF($C1282="Salida de efectivo",$G1282,0))</x:f>
      </x:c>
      <x:c r="J1282" s="313" t="str">
        <x:f>IF($A1282="","",CONFIGURACIÓN!$B$10+SUM($H$6:H1282)-SUM($I$6:I1282))</x:f>
      </x:c>
      <x:c r="K1282" s="311"/>
    </x:row>
    <x:row r="1283" ht="20" customHeight="1">
      <x:c r="A1283" s="309"/>
      <x:c r="B1283" s="310"/>
      <x:c r="C1283" s="310"/>
      <x:c r="D1283" s="310"/>
      <x:c r="E1283" s="310"/>
      <x:c r="F1283" s="311"/>
      <x:c r="G1283" s="312"/>
      <x:c r="H1283" s="313" t="str">
        <x:f>IF($A1283="","",IF($C1283="Entrada de efectivo",$G1283,0))</x:f>
      </x:c>
      <x:c r="I1283" s="313" t="str">
        <x:f>IF($A1283="","",IF($C1283="Salida de efectivo",$G1283,0))</x:f>
      </x:c>
      <x:c r="J1283" s="313" t="str">
        <x:f>IF($A1283="","",CONFIGURACIÓN!$B$10+SUM($H$6:H1283)-SUM($I$6:I1283))</x:f>
      </x:c>
      <x:c r="K1283" s="311"/>
    </x:row>
    <x:row r="1284" ht="20" customHeight="1">
      <x:c r="A1284" s="309"/>
      <x:c r="B1284" s="310"/>
      <x:c r="C1284" s="310"/>
      <x:c r="D1284" s="310"/>
      <x:c r="E1284" s="310"/>
      <x:c r="F1284" s="311"/>
      <x:c r="G1284" s="312"/>
      <x:c r="H1284" s="313" t="str">
        <x:f>IF($A1284="","",IF($C1284="Entrada de efectivo",$G1284,0))</x:f>
      </x:c>
      <x:c r="I1284" s="313" t="str">
        <x:f>IF($A1284="","",IF($C1284="Salida de efectivo",$G1284,0))</x:f>
      </x:c>
      <x:c r="J1284" s="313" t="str">
        <x:f>IF($A1284="","",CONFIGURACIÓN!$B$10+SUM($H$6:H1284)-SUM($I$6:I1284))</x:f>
      </x:c>
      <x:c r="K1284" s="311"/>
    </x:row>
    <x:row r="1285" ht="20" customHeight="1">
      <x:c r="A1285" s="309"/>
      <x:c r="B1285" s="310"/>
      <x:c r="C1285" s="310"/>
      <x:c r="D1285" s="310"/>
      <x:c r="E1285" s="310"/>
      <x:c r="F1285" s="311"/>
      <x:c r="G1285" s="312"/>
      <x:c r="H1285" s="313" t="str">
        <x:f>IF($A1285="","",IF($C1285="Entrada de efectivo",$G1285,0))</x:f>
      </x:c>
      <x:c r="I1285" s="313" t="str">
        <x:f>IF($A1285="","",IF($C1285="Salida de efectivo",$G1285,0))</x:f>
      </x:c>
      <x:c r="J1285" s="313" t="str">
        <x:f>IF($A1285="","",CONFIGURACIÓN!$B$10+SUM($H$6:H1285)-SUM($I$6:I1285))</x:f>
      </x:c>
      <x:c r="K1285" s="311"/>
    </x:row>
    <x:row r="1286" ht="20" customHeight="1">
      <x:c r="A1286" s="309"/>
      <x:c r="B1286" s="310"/>
      <x:c r="C1286" s="310"/>
      <x:c r="D1286" s="310"/>
      <x:c r="E1286" s="310"/>
      <x:c r="F1286" s="311"/>
      <x:c r="G1286" s="312"/>
      <x:c r="H1286" s="313" t="str">
        <x:f>IF($A1286="","",IF($C1286="Entrada de efectivo",$G1286,0))</x:f>
      </x:c>
      <x:c r="I1286" s="313" t="str">
        <x:f>IF($A1286="","",IF($C1286="Salida de efectivo",$G1286,0))</x:f>
      </x:c>
      <x:c r="J1286" s="313" t="str">
        <x:f>IF($A1286="","",CONFIGURACIÓN!$B$10+SUM($H$6:H1286)-SUM($I$6:I1286))</x:f>
      </x:c>
      <x:c r="K1286" s="311"/>
    </x:row>
    <x:row r="1287" ht="20" customHeight="1">
      <x:c r="A1287" s="309"/>
      <x:c r="B1287" s="310"/>
      <x:c r="C1287" s="310"/>
      <x:c r="D1287" s="310"/>
      <x:c r="E1287" s="310"/>
      <x:c r="F1287" s="311"/>
      <x:c r="G1287" s="312"/>
      <x:c r="H1287" s="313" t="str">
        <x:f>IF($A1287="","",IF($C1287="Entrada de efectivo",$G1287,0))</x:f>
      </x:c>
      <x:c r="I1287" s="313" t="str">
        <x:f>IF($A1287="","",IF($C1287="Salida de efectivo",$G1287,0))</x:f>
      </x:c>
      <x:c r="J1287" s="313" t="str">
        <x:f>IF($A1287="","",CONFIGURACIÓN!$B$10+SUM($H$6:H1287)-SUM($I$6:I1287))</x:f>
      </x:c>
      <x:c r="K1287" s="311"/>
    </x:row>
    <x:row r="1288" ht="20" customHeight="1">
      <x:c r="A1288" s="309"/>
      <x:c r="B1288" s="310"/>
      <x:c r="C1288" s="310"/>
      <x:c r="D1288" s="310"/>
      <x:c r="E1288" s="310"/>
      <x:c r="F1288" s="311"/>
      <x:c r="G1288" s="312"/>
      <x:c r="H1288" s="313" t="str">
        <x:f>IF($A1288="","",IF($C1288="Entrada de efectivo",$G1288,0))</x:f>
      </x:c>
      <x:c r="I1288" s="313" t="str">
        <x:f>IF($A1288="","",IF($C1288="Salida de efectivo",$G1288,0))</x:f>
      </x:c>
      <x:c r="J1288" s="313" t="str">
        <x:f>IF($A1288="","",CONFIGURACIÓN!$B$10+SUM($H$6:H1288)-SUM($I$6:I1288))</x:f>
      </x:c>
      <x:c r="K1288" s="311"/>
    </x:row>
    <x:row r="1289" ht="20" customHeight="1">
      <x:c r="A1289" s="309"/>
      <x:c r="B1289" s="310"/>
      <x:c r="C1289" s="310"/>
      <x:c r="D1289" s="310"/>
      <x:c r="E1289" s="310"/>
      <x:c r="F1289" s="311"/>
      <x:c r="G1289" s="312"/>
      <x:c r="H1289" s="313" t="str">
        <x:f>IF($A1289="","",IF($C1289="Entrada de efectivo",$G1289,0))</x:f>
      </x:c>
      <x:c r="I1289" s="313" t="str">
        <x:f>IF($A1289="","",IF($C1289="Salida de efectivo",$G1289,0))</x:f>
      </x:c>
      <x:c r="J1289" s="313" t="str">
        <x:f>IF($A1289="","",CONFIGURACIÓN!$B$10+SUM($H$6:H1289)-SUM($I$6:I1289))</x:f>
      </x:c>
      <x:c r="K1289" s="311"/>
    </x:row>
    <x:row r="1290" ht="20" customHeight="1">
      <x:c r="A1290" s="309"/>
      <x:c r="B1290" s="310"/>
      <x:c r="C1290" s="310"/>
      <x:c r="D1290" s="310"/>
      <x:c r="E1290" s="310"/>
      <x:c r="F1290" s="311"/>
      <x:c r="G1290" s="312"/>
      <x:c r="H1290" s="313" t="str">
        <x:f>IF($A1290="","",IF($C1290="Entrada de efectivo",$G1290,0))</x:f>
      </x:c>
      <x:c r="I1290" s="313" t="str">
        <x:f>IF($A1290="","",IF($C1290="Salida de efectivo",$G1290,0))</x:f>
      </x:c>
      <x:c r="J1290" s="313" t="str">
        <x:f>IF($A1290="","",CONFIGURACIÓN!$B$10+SUM($H$6:H1290)-SUM($I$6:I1290))</x:f>
      </x:c>
      <x:c r="K1290" s="311"/>
    </x:row>
    <x:row r="1291" ht="20" customHeight="1">
      <x:c r="A1291" s="309"/>
      <x:c r="B1291" s="310"/>
      <x:c r="C1291" s="310"/>
      <x:c r="D1291" s="310"/>
      <x:c r="E1291" s="310"/>
      <x:c r="F1291" s="311"/>
      <x:c r="G1291" s="312"/>
      <x:c r="H1291" s="313" t="str">
        <x:f>IF($A1291="","",IF($C1291="Entrada de efectivo",$G1291,0))</x:f>
      </x:c>
      <x:c r="I1291" s="313" t="str">
        <x:f>IF($A1291="","",IF($C1291="Salida de efectivo",$G1291,0))</x:f>
      </x:c>
      <x:c r="J1291" s="313" t="str">
        <x:f>IF($A1291="","",CONFIGURACIÓN!$B$10+SUM($H$6:H1291)-SUM($I$6:I1291))</x:f>
      </x:c>
      <x:c r="K1291" s="311"/>
    </x:row>
    <x:row r="1292" ht="20" customHeight="1">
      <x:c r="A1292" s="309"/>
      <x:c r="B1292" s="310"/>
      <x:c r="C1292" s="310"/>
      <x:c r="D1292" s="310"/>
      <x:c r="E1292" s="310"/>
      <x:c r="F1292" s="311"/>
      <x:c r="G1292" s="312"/>
      <x:c r="H1292" s="313" t="str">
        <x:f>IF($A1292="","",IF($C1292="Entrada de efectivo",$G1292,0))</x:f>
      </x:c>
      <x:c r="I1292" s="313" t="str">
        <x:f>IF($A1292="","",IF($C1292="Salida de efectivo",$G1292,0))</x:f>
      </x:c>
      <x:c r="J1292" s="313" t="str">
        <x:f>IF($A1292="","",CONFIGURACIÓN!$B$10+SUM($H$6:H1292)-SUM($I$6:I1292))</x:f>
      </x:c>
      <x:c r="K1292" s="311"/>
    </x:row>
    <x:row r="1293" ht="20" customHeight="1">
      <x:c r="A1293" s="309"/>
      <x:c r="B1293" s="310"/>
      <x:c r="C1293" s="310"/>
      <x:c r="D1293" s="310"/>
      <x:c r="E1293" s="310"/>
      <x:c r="F1293" s="311"/>
      <x:c r="G1293" s="312"/>
      <x:c r="H1293" s="313" t="str">
        <x:f>IF($A1293="","",IF($C1293="Entrada de efectivo",$G1293,0))</x:f>
      </x:c>
      <x:c r="I1293" s="313" t="str">
        <x:f>IF($A1293="","",IF($C1293="Salida de efectivo",$G1293,0))</x:f>
      </x:c>
      <x:c r="J1293" s="313" t="str">
        <x:f>IF($A1293="","",CONFIGURACIÓN!$B$10+SUM($H$6:H1293)-SUM($I$6:I1293))</x:f>
      </x:c>
      <x:c r="K1293" s="311"/>
    </x:row>
    <x:row r="1294" ht="20" customHeight="1">
      <x:c r="A1294" s="309"/>
      <x:c r="B1294" s="310"/>
      <x:c r="C1294" s="310"/>
      <x:c r="D1294" s="310"/>
      <x:c r="E1294" s="310"/>
      <x:c r="F1294" s="311"/>
      <x:c r="G1294" s="312"/>
      <x:c r="H1294" s="313" t="str">
        <x:f>IF($A1294="","",IF($C1294="Entrada de efectivo",$G1294,0))</x:f>
      </x:c>
      <x:c r="I1294" s="313" t="str">
        <x:f>IF($A1294="","",IF($C1294="Salida de efectivo",$G1294,0))</x:f>
      </x:c>
      <x:c r="J1294" s="313" t="str">
        <x:f>IF($A1294="","",CONFIGURACIÓN!$B$10+SUM($H$6:H1294)-SUM($I$6:I1294))</x:f>
      </x:c>
      <x:c r="K1294" s="311"/>
    </x:row>
    <x:row r="1295" ht="20" customHeight="1">
      <x:c r="A1295" s="309"/>
      <x:c r="B1295" s="310"/>
      <x:c r="C1295" s="310"/>
      <x:c r="D1295" s="310"/>
      <x:c r="E1295" s="310"/>
      <x:c r="F1295" s="311"/>
      <x:c r="G1295" s="312"/>
      <x:c r="H1295" s="313" t="str">
        <x:f>IF($A1295="","",IF($C1295="Entrada de efectivo",$G1295,0))</x:f>
      </x:c>
      <x:c r="I1295" s="313" t="str">
        <x:f>IF($A1295="","",IF($C1295="Salida de efectivo",$G1295,0))</x:f>
      </x:c>
      <x:c r="J1295" s="313" t="str">
        <x:f>IF($A1295="","",CONFIGURACIÓN!$B$10+SUM($H$6:H1295)-SUM($I$6:I1295))</x:f>
      </x:c>
      <x:c r="K1295" s="311"/>
    </x:row>
    <x:row r="1296" ht="20" customHeight="1">
      <x:c r="A1296" s="309"/>
      <x:c r="B1296" s="310"/>
      <x:c r="C1296" s="310"/>
      <x:c r="D1296" s="310"/>
      <x:c r="E1296" s="310"/>
      <x:c r="F1296" s="311"/>
      <x:c r="G1296" s="312"/>
      <x:c r="H1296" s="313" t="str">
        <x:f>IF($A1296="","",IF($C1296="Entrada de efectivo",$G1296,0))</x:f>
      </x:c>
      <x:c r="I1296" s="313" t="str">
        <x:f>IF($A1296="","",IF($C1296="Salida de efectivo",$G1296,0))</x:f>
      </x:c>
      <x:c r="J1296" s="313" t="str">
        <x:f>IF($A1296="","",CONFIGURACIÓN!$B$10+SUM($H$6:H1296)-SUM($I$6:I1296))</x:f>
      </x:c>
      <x:c r="K1296" s="311"/>
    </x:row>
    <x:row r="1297" ht="20" customHeight="1">
      <x:c r="A1297" s="309"/>
      <x:c r="B1297" s="310"/>
      <x:c r="C1297" s="310"/>
      <x:c r="D1297" s="310"/>
      <x:c r="E1297" s="310"/>
      <x:c r="F1297" s="311"/>
      <x:c r="G1297" s="312"/>
      <x:c r="H1297" s="313" t="str">
        <x:f>IF($A1297="","",IF($C1297="Entrada de efectivo",$G1297,0))</x:f>
      </x:c>
      <x:c r="I1297" s="313" t="str">
        <x:f>IF($A1297="","",IF($C1297="Salida de efectivo",$G1297,0))</x:f>
      </x:c>
      <x:c r="J1297" s="313" t="str">
        <x:f>IF($A1297="","",CONFIGURACIÓN!$B$10+SUM($H$6:H1297)-SUM($I$6:I1297))</x:f>
      </x:c>
      <x:c r="K1297" s="311"/>
    </x:row>
    <x:row r="1298" ht="20" customHeight="1">
      <x:c r="A1298" s="309"/>
      <x:c r="B1298" s="310"/>
      <x:c r="C1298" s="310"/>
      <x:c r="D1298" s="310"/>
      <x:c r="E1298" s="310"/>
      <x:c r="F1298" s="311"/>
      <x:c r="G1298" s="312"/>
      <x:c r="H1298" s="313" t="str">
        <x:f>IF($A1298="","",IF($C1298="Entrada de efectivo",$G1298,0))</x:f>
      </x:c>
      <x:c r="I1298" s="313" t="str">
        <x:f>IF($A1298="","",IF($C1298="Salida de efectivo",$G1298,0))</x:f>
      </x:c>
      <x:c r="J1298" s="313" t="str">
        <x:f>IF($A1298="","",CONFIGURACIÓN!$B$10+SUM($H$6:H1298)-SUM($I$6:I1298))</x:f>
      </x:c>
      <x:c r="K1298" s="311"/>
    </x:row>
    <x:row r="1299" ht="20" customHeight="1">
      <x:c r="A1299" s="309"/>
      <x:c r="B1299" s="310"/>
      <x:c r="C1299" s="310"/>
      <x:c r="D1299" s="310"/>
      <x:c r="E1299" s="310"/>
      <x:c r="F1299" s="311"/>
      <x:c r="G1299" s="312"/>
      <x:c r="H1299" s="313" t="str">
        <x:f>IF($A1299="","",IF($C1299="Entrada de efectivo",$G1299,0))</x:f>
      </x:c>
      <x:c r="I1299" s="313" t="str">
        <x:f>IF($A1299="","",IF($C1299="Salida de efectivo",$G1299,0))</x:f>
      </x:c>
      <x:c r="J1299" s="313" t="str">
        <x:f>IF($A1299="","",CONFIGURACIÓN!$B$10+SUM($H$6:H1299)-SUM($I$6:I1299))</x:f>
      </x:c>
      <x:c r="K1299" s="311"/>
    </x:row>
    <x:row r="1300" ht="20" customHeight="1">
      <x:c r="A1300" s="309"/>
      <x:c r="B1300" s="310"/>
      <x:c r="C1300" s="310"/>
      <x:c r="D1300" s="310"/>
      <x:c r="E1300" s="310"/>
      <x:c r="F1300" s="311"/>
      <x:c r="G1300" s="312"/>
      <x:c r="H1300" s="313" t="str">
        <x:f>IF($A1300="","",IF($C1300="Entrada de efectivo",$G1300,0))</x:f>
      </x:c>
      <x:c r="I1300" s="313" t="str">
        <x:f>IF($A1300="","",IF($C1300="Salida de efectivo",$G1300,0))</x:f>
      </x:c>
      <x:c r="J1300" s="313" t="str">
        <x:f>IF($A1300="","",CONFIGURACIÓN!$B$10+SUM($H$6:H1300)-SUM($I$6:I1300))</x:f>
      </x:c>
      <x:c r="K1300" s="311"/>
    </x:row>
    <x:row r="1301" ht="20" customHeight="1">
      <x:c r="A1301" s="309"/>
      <x:c r="B1301" s="310"/>
      <x:c r="C1301" s="310"/>
      <x:c r="D1301" s="310"/>
      <x:c r="E1301" s="310"/>
      <x:c r="F1301" s="311"/>
      <x:c r="G1301" s="312"/>
      <x:c r="H1301" s="313" t="str">
        <x:f>IF($A1301="","",IF($C1301="Entrada de efectivo",$G1301,0))</x:f>
      </x:c>
      <x:c r="I1301" s="313" t="str">
        <x:f>IF($A1301="","",IF($C1301="Salida de efectivo",$G1301,0))</x:f>
      </x:c>
      <x:c r="J1301" s="313" t="str">
        <x:f>IF($A1301="","",CONFIGURACIÓN!$B$10+SUM($H$6:H1301)-SUM($I$6:I1301))</x:f>
      </x:c>
      <x:c r="K1301" s="311"/>
    </x:row>
    <x:row r="1302" ht="20" customHeight="1">
      <x:c r="A1302" s="309"/>
      <x:c r="B1302" s="310"/>
      <x:c r="C1302" s="310"/>
      <x:c r="D1302" s="310"/>
      <x:c r="E1302" s="310"/>
      <x:c r="F1302" s="311"/>
      <x:c r="G1302" s="312"/>
      <x:c r="H1302" s="313" t="str">
        <x:f>IF($A1302="","",IF($C1302="Entrada de efectivo",$G1302,0))</x:f>
      </x:c>
      <x:c r="I1302" s="313" t="str">
        <x:f>IF($A1302="","",IF($C1302="Salida de efectivo",$G1302,0))</x:f>
      </x:c>
      <x:c r="J1302" s="313" t="str">
        <x:f>IF($A1302="","",CONFIGURACIÓN!$B$10+SUM($H$6:H1302)-SUM($I$6:I1302))</x:f>
      </x:c>
      <x:c r="K1302" s="311"/>
    </x:row>
    <x:row r="1303" ht="20" customHeight="1">
      <x:c r="A1303" s="309"/>
      <x:c r="B1303" s="310"/>
      <x:c r="C1303" s="310"/>
      <x:c r="D1303" s="310"/>
      <x:c r="E1303" s="310"/>
      <x:c r="F1303" s="311"/>
      <x:c r="G1303" s="312"/>
      <x:c r="H1303" s="313" t="str">
        <x:f>IF($A1303="","",IF($C1303="Entrada de efectivo",$G1303,0))</x:f>
      </x:c>
      <x:c r="I1303" s="313" t="str">
        <x:f>IF($A1303="","",IF($C1303="Salida de efectivo",$G1303,0))</x:f>
      </x:c>
      <x:c r="J1303" s="313" t="str">
        <x:f>IF($A1303="","",CONFIGURACIÓN!$B$10+SUM($H$6:H1303)-SUM($I$6:I1303))</x:f>
      </x:c>
      <x:c r="K1303" s="311"/>
    </x:row>
    <x:row r="1304" ht="20" customHeight="1">
      <x:c r="A1304" s="309"/>
      <x:c r="B1304" s="310"/>
      <x:c r="C1304" s="310"/>
      <x:c r="D1304" s="310"/>
      <x:c r="E1304" s="310"/>
      <x:c r="F1304" s="311"/>
      <x:c r="G1304" s="312"/>
      <x:c r="H1304" s="313" t="str">
        <x:f>IF($A1304="","",IF($C1304="Entrada de efectivo",$G1304,0))</x:f>
      </x:c>
      <x:c r="I1304" s="313" t="str">
        <x:f>IF($A1304="","",IF($C1304="Salida de efectivo",$G1304,0))</x:f>
      </x:c>
      <x:c r="J1304" s="313" t="str">
        <x:f>IF($A1304="","",CONFIGURACIÓN!$B$10+SUM($H$6:H1304)-SUM($I$6:I1304))</x:f>
      </x:c>
      <x:c r="K1304" s="311"/>
    </x:row>
    <x:row r="1305" ht="20" customHeight="1">
      <x:c r="A1305" s="309"/>
      <x:c r="B1305" s="310"/>
      <x:c r="C1305" s="310"/>
      <x:c r="D1305" s="310"/>
      <x:c r="E1305" s="310"/>
      <x:c r="F1305" s="311"/>
      <x:c r="G1305" s="312"/>
      <x:c r="H1305" s="313" t="str">
        <x:f>IF($A1305="","",IF($C1305="Entrada de efectivo",$G1305,0))</x:f>
      </x:c>
      <x:c r="I1305" s="313" t="str">
        <x:f>IF($A1305="","",IF($C1305="Salida de efectivo",$G1305,0))</x:f>
      </x:c>
      <x:c r="J1305" s="313" t="str">
        <x:f>IF($A1305="","",CONFIGURACIÓN!$B$10+SUM($H$6:H1305)-SUM($I$6:I1305))</x:f>
      </x:c>
      <x:c r="K1305" s="311"/>
    </x:row>
    <x:row r="1306" ht="20" customHeight="1">
      <x:c r="A1306" s="309"/>
      <x:c r="B1306" s="310"/>
      <x:c r="C1306" s="310"/>
      <x:c r="D1306" s="310"/>
      <x:c r="E1306" s="310"/>
      <x:c r="F1306" s="311"/>
      <x:c r="G1306" s="312"/>
      <x:c r="H1306" s="313" t="str">
        <x:f>IF($A1306="","",IF($C1306="Entrada de efectivo",$G1306,0))</x:f>
      </x:c>
      <x:c r="I1306" s="313" t="str">
        <x:f>IF($A1306="","",IF($C1306="Salida de efectivo",$G1306,0))</x:f>
      </x:c>
      <x:c r="J1306" s="313" t="str">
        <x:f>IF($A1306="","",CONFIGURACIÓN!$B$10+SUM($H$6:H1306)-SUM($I$6:I1306))</x:f>
      </x:c>
      <x:c r="K1306" s="311"/>
    </x:row>
    <x:row r="1307" ht="20" customHeight="1">
      <x:c r="A1307" s="309"/>
      <x:c r="B1307" s="310"/>
      <x:c r="C1307" s="310"/>
      <x:c r="D1307" s="310"/>
      <x:c r="E1307" s="310"/>
      <x:c r="F1307" s="311"/>
      <x:c r="G1307" s="312"/>
      <x:c r="H1307" s="313" t="str">
        <x:f>IF($A1307="","",IF($C1307="Entrada de efectivo",$G1307,0))</x:f>
      </x:c>
      <x:c r="I1307" s="313" t="str">
        <x:f>IF($A1307="","",IF($C1307="Salida de efectivo",$G1307,0))</x:f>
      </x:c>
      <x:c r="J1307" s="313" t="str">
        <x:f>IF($A1307="","",CONFIGURACIÓN!$B$10+SUM($H$6:H1307)-SUM($I$6:I1307))</x:f>
      </x:c>
      <x:c r="K1307" s="311"/>
    </x:row>
    <x:row r="1308" ht="20" customHeight="1">
      <x:c r="A1308" s="309"/>
      <x:c r="B1308" s="310"/>
      <x:c r="C1308" s="310"/>
      <x:c r="D1308" s="310"/>
      <x:c r="E1308" s="310"/>
      <x:c r="F1308" s="311"/>
      <x:c r="G1308" s="312"/>
      <x:c r="H1308" s="313" t="str">
        <x:f>IF($A1308="","",IF($C1308="Entrada de efectivo",$G1308,0))</x:f>
      </x:c>
      <x:c r="I1308" s="313" t="str">
        <x:f>IF($A1308="","",IF($C1308="Salida de efectivo",$G1308,0))</x:f>
      </x:c>
      <x:c r="J1308" s="313" t="str">
        <x:f>IF($A1308="","",CONFIGURACIÓN!$B$10+SUM($H$6:H1308)-SUM($I$6:I1308))</x:f>
      </x:c>
      <x:c r="K1308" s="311"/>
    </x:row>
    <x:row r="1309" ht="20" customHeight="1">
      <x:c r="A1309" s="309"/>
      <x:c r="B1309" s="310"/>
      <x:c r="C1309" s="310"/>
      <x:c r="D1309" s="310"/>
      <x:c r="E1309" s="310"/>
      <x:c r="F1309" s="311"/>
      <x:c r="G1309" s="312"/>
      <x:c r="H1309" s="313" t="str">
        <x:f>IF($A1309="","",IF($C1309="Entrada de efectivo",$G1309,0))</x:f>
      </x:c>
      <x:c r="I1309" s="313" t="str">
        <x:f>IF($A1309="","",IF($C1309="Salida de efectivo",$G1309,0))</x:f>
      </x:c>
      <x:c r="J1309" s="313" t="str">
        <x:f>IF($A1309="","",CONFIGURACIÓN!$B$10+SUM($H$6:H1309)-SUM($I$6:I1309))</x:f>
      </x:c>
      <x:c r="K1309" s="311"/>
    </x:row>
    <x:row r="1310" ht="20" customHeight="1">
      <x:c r="A1310" s="309"/>
      <x:c r="B1310" s="310"/>
      <x:c r="C1310" s="310"/>
      <x:c r="D1310" s="310"/>
      <x:c r="E1310" s="310"/>
      <x:c r="F1310" s="311"/>
      <x:c r="G1310" s="312"/>
      <x:c r="H1310" s="313" t="str">
        <x:f>IF($A1310="","",IF($C1310="Entrada de efectivo",$G1310,0))</x:f>
      </x:c>
      <x:c r="I1310" s="313" t="str">
        <x:f>IF($A1310="","",IF($C1310="Salida de efectivo",$G1310,0))</x:f>
      </x:c>
      <x:c r="J1310" s="313" t="str">
        <x:f>IF($A1310="","",CONFIGURACIÓN!$B$10+SUM($H$6:H1310)-SUM($I$6:I1310))</x:f>
      </x:c>
      <x:c r="K1310" s="311"/>
    </x:row>
    <x:row r="1311" ht="20" customHeight="1">
      <x:c r="A1311" s="309"/>
      <x:c r="B1311" s="310"/>
      <x:c r="C1311" s="310"/>
      <x:c r="D1311" s="310"/>
      <x:c r="E1311" s="310"/>
      <x:c r="F1311" s="311"/>
      <x:c r="G1311" s="312"/>
      <x:c r="H1311" s="313" t="str">
        <x:f>IF($A1311="","",IF($C1311="Entrada de efectivo",$G1311,0))</x:f>
      </x:c>
      <x:c r="I1311" s="313" t="str">
        <x:f>IF($A1311="","",IF($C1311="Salida de efectivo",$G1311,0))</x:f>
      </x:c>
      <x:c r="J1311" s="313" t="str">
        <x:f>IF($A1311="","",CONFIGURACIÓN!$B$10+SUM($H$6:H1311)-SUM($I$6:I1311))</x:f>
      </x:c>
      <x:c r="K1311" s="311"/>
    </x:row>
    <x:row r="1312" ht="20" customHeight="1">
      <x:c r="A1312" s="309"/>
      <x:c r="B1312" s="310"/>
      <x:c r="C1312" s="310"/>
      <x:c r="D1312" s="310"/>
      <x:c r="E1312" s="310"/>
      <x:c r="F1312" s="311"/>
      <x:c r="G1312" s="312"/>
      <x:c r="H1312" s="313" t="str">
        <x:f>IF($A1312="","",IF($C1312="Entrada de efectivo",$G1312,0))</x:f>
      </x:c>
      <x:c r="I1312" s="313" t="str">
        <x:f>IF($A1312="","",IF($C1312="Salida de efectivo",$G1312,0))</x:f>
      </x:c>
      <x:c r="J1312" s="313" t="str">
        <x:f>IF($A1312="","",CONFIGURACIÓN!$B$10+SUM($H$6:H1312)-SUM($I$6:I1312))</x:f>
      </x:c>
      <x:c r="K1312" s="311"/>
    </x:row>
    <x:row r="1313" ht="20" customHeight="1">
      <x:c r="A1313" s="309"/>
      <x:c r="B1313" s="310"/>
      <x:c r="C1313" s="310"/>
      <x:c r="D1313" s="310"/>
      <x:c r="E1313" s="310"/>
      <x:c r="F1313" s="311"/>
      <x:c r="G1313" s="312"/>
      <x:c r="H1313" s="313" t="str">
        <x:f>IF($A1313="","",IF($C1313="Entrada de efectivo",$G1313,0))</x:f>
      </x:c>
      <x:c r="I1313" s="313" t="str">
        <x:f>IF($A1313="","",IF($C1313="Salida de efectivo",$G1313,0))</x:f>
      </x:c>
      <x:c r="J1313" s="313" t="str">
        <x:f>IF($A1313="","",CONFIGURACIÓN!$B$10+SUM($H$6:H1313)-SUM($I$6:I1313))</x:f>
      </x:c>
      <x:c r="K1313" s="311"/>
    </x:row>
    <x:row r="1314" ht="20" customHeight="1">
      <x:c r="A1314" s="309"/>
      <x:c r="B1314" s="310"/>
      <x:c r="C1314" s="310"/>
      <x:c r="D1314" s="310"/>
      <x:c r="E1314" s="310"/>
      <x:c r="F1314" s="311"/>
      <x:c r="G1314" s="312"/>
      <x:c r="H1314" s="313" t="str">
        <x:f>IF($A1314="","",IF($C1314="Entrada de efectivo",$G1314,0))</x:f>
      </x:c>
      <x:c r="I1314" s="313" t="str">
        <x:f>IF($A1314="","",IF($C1314="Salida de efectivo",$G1314,0))</x:f>
      </x:c>
      <x:c r="J1314" s="313" t="str">
        <x:f>IF($A1314="","",CONFIGURACIÓN!$B$10+SUM($H$6:H1314)-SUM($I$6:I1314))</x:f>
      </x:c>
      <x:c r="K1314" s="311"/>
    </x:row>
    <x:row r="1315" ht="20" customHeight="1">
      <x:c r="A1315" s="309"/>
      <x:c r="B1315" s="310"/>
      <x:c r="C1315" s="310"/>
      <x:c r="D1315" s="310"/>
      <x:c r="E1315" s="310"/>
      <x:c r="F1315" s="311"/>
      <x:c r="G1315" s="312"/>
      <x:c r="H1315" s="313" t="str">
        <x:f>IF($A1315="","",IF($C1315="Entrada de efectivo",$G1315,0))</x:f>
      </x:c>
      <x:c r="I1315" s="313" t="str">
        <x:f>IF($A1315="","",IF($C1315="Salida de efectivo",$G1315,0))</x:f>
      </x:c>
      <x:c r="J1315" s="313" t="str">
        <x:f>IF($A1315="","",CONFIGURACIÓN!$B$10+SUM($H$6:H1315)-SUM($I$6:I1315))</x:f>
      </x:c>
      <x:c r="K1315" s="311"/>
    </x:row>
    <x:row r="1316" ht="20" customHeight="1">
      <x:c r="A1316" s="309"/>
      <x:c r="B1316" s="310"/>
      <x:c r="C1316" s="310"/>
      <x:c r="D1316" s="310"/>
      <x:c r="E1316" s="310"/>
      <x:c r="F1316" s="311"/>
      <x:c r="G1316" s="312"/>
      <x:c r="H1316" s="313" t="str">
        <x:f>IF($A1316="","",IF($C1316="Entrada de efectivo",$G1316,0))</x:f>
      </x:c>
      <x:c r="I1316" s="313" t="str">
        <x:f>IF($A1316="","",IF($C1316="Salida de efectivo",$G1316,0))</x:f>
      </x:c>
      <x:c r="J1316" s="313" t="str">
        <x:f>IF($A1316="","",CONFIGURACIÓN!$B$10+SUM($H$6:H1316)-SUM($I$6:I1316))</x:f>
      </x:c>
      <x:c r="K1316" s="311"/>
    </x:row>
    <x:row r="1317" ht="20" customHeight="1">
      <x:c r="A1317" s="309"/>
      <x:c r="B1317" s="310"/>
      <x:c r="C1317" s="310"/>
      <x:c r="D1317" s="310"/>
      <x:c r="E1317" s="310"/>
      <x:c r="F1317" s="311"/>
      <x:c r="G1317" s="312"/>
      <x:c r="H1317" s="313" t="str">
        <x:f>IF($A1317="","",IF($C1317="Entrada de efectivo",$G1317,0))</x:f>
      </x:c>
      <x:c r="I1317" s="313" t="str">
        <x:f>IF($A1317="","",IF($C1317="Salida de efectivo",$G1317,0))</x:f>
      </x:c>
      <x:c r="J1317" s="313" t="str">
        <x:f>IF($A1317="","",CONFIGURACIÓN!$B$10+SUM($H$6:H1317)-SUM($I$6:I1317))</x:f>
      </x:c>
      <x:c r="K1317" s="311"/>
    </x:row>
    <x:row r="1318" ht="20" customHeight="1">
      <x:c r="A1318" s="309"/>
      <x:c r="B1318" s="310"/>
      <x:c r="C1318" s="310"/>
      <x:c r="D1318" s="310"/>
      <x:c r="E1318" s="310"/>
      <x:c r="F1318" s="311"/>
      <x:c r="G1318" s="312"/>
      <x:c r="H1318" s="313" t="str">
        <x:f>IF($A1318="","",IF($C1318="Entrada de efectivo",$G1318,0))</x:f>
      </x:c>
      <x:c r="I1318" s="313" t="str">
        <x:f>IF($A1318="","",IF($C1318="Salida de efectivo",$G1318,0))</x:f>
      </x:c>
      <x:c r="J1318" s="313" t="str">
        <x:f>IF($A1318="","",CONFIGURACIÓN!$B$10+SUM($H$6:H1318)-SUM($I$6:I1318))</x:f>
      </x:c>
      <x:c r="K1318" s="311"/>
    </x:row>
    <x:row r="1319" ht="20" customHeight="1">
      <x:c r="A1319" s="309"/>
      <x:c r="B1319" s="310"/>
      <x:c r="C1319" s="310"/>
      <x:c r="D1319" s="310"/>
      <x:c r="E1319" s="310"/>
      <x:c r="F1319" s="311"/>
      <x:c r="G1319" s="312"/>
      <x:c r="H1319" s="313" t="str">
        <x:f>IF($A1319="","",IF($C1319="Entrada de efectivo",$G1319,0))</x:f>
      </x:c>
      <x:c r="I1319" s="313" t="str">
        <x:f>IF($A1319="","",IF($C1319="Salida de efectivo",$G1319,0))</x:f>
      </x:c>
      <x:c r="J1319" s="313" t="str">
        <x:f>IF($A1319="","",CONFIGURACIÓN!$B$10+SUM($H$6:H1319)-SUM($I$6:I1319))</x:f>
      </x:c>
      <x:c r="K1319" s="311"/>
    </x:row>
    <x:row r="1320" ht="20" customHeight="1">
      <x:c r="A1320" s="309"/>
      <x:c r="B1320" s="310"/>
      <x:c r="C1320" s="310"/>
      <x:c r="D1320" s="310"/>
      <x:c r="E1320" s="310"/>
      <x:c r="F1320" s="311"/>
      <x:c r="G1320" s="312"/>
      <x:c r="H1320" s="313" t="str">
        <x:f>IF($A1320="","",IF($C1320="Entrada de efectivo",$G1320,0))</x:f>
      </x:c>
      <x:c r="I1320" s="313" t="str">
        <x:f>IF($A1320="","",IF($C1320="Salida de efectivo",$G1320,0))</x:f>
      </x:c>
      <x:c r="J1320" s="313" t="str">
        <x:f>IF($A1320="","",CONFIGURACIÓN!$B$10+SUM($H$6:H1320)-SUM($I$6:I1320))</x:f>
      </x:c>
      <x:c r="K1320" s="311"/>
    </x:row>
    <x:row r="1321" ht="20" customHeight="1">
      <x:c r="A1321" s="309"/>
      <x:c r="B1321" s="310"/>
      <x:c r="C1321" s="310"/>
      <x:c r="D1321" s="310"/>
      <x:c r="E1321" s="310"/>
      <x:c r="F1321" s="311"/>
      <x:c r="G1321" s="312"/>
      <x:c r="H1321" s="313" t="str">
        <x:f>IF($A1321="","",IF($C1321="Entrada de efectivo",$G1321,0))</x:f>
      </x:c>
      <x:c r="I1321" s="313" t="str">
        <x:f>IF($A1321="","",IF($C1321="Salida de efectivo",$G1321,0))</x:f>
      </x:c>
      <x:c r="J1321" s="313" t="str">
        <x:f>IF($A1321="","",CONFIGURACIÓN!$B$10+SUM($H$6:H1321)-SUM($I$6:I1321))</x:f>
      </x:c>
      <x:c r="K1321" s="311"/>
    </x:row>
    <x:row r="1322" ht="20" customHeight="1">
      <x:c r="A1322" s="309"/>
      <x:c r="B1322" s="310"/>
      <x:c r="C1322" s="310"/>
      <x:c r="D1322" s="310"/>
      <x:c r="E1322" s="310"/>
      <x:c r="F1322" s="311"/>
      <x:c r="G1322" s="312"/>
      <x:c r="H1322" s="313" t="str">
        <x:f>IF($A1322="","",IF($C1322="Entrada de efectivo",$G1322,0))</x:f>
      </x:c>
      <x:c r="I1322" s="313" t="str">
        <x:f>IF($A1322="","",IF($C1322="Salida de efectivo",$G1322,0))</x:f>
      </x:c>
      <x:c r="J1322" s="313" t="str">
        <x:f>IF($A1322="","",CONFIGURACIÓN!$B$10+SUM($H$6:H1322)-SUM($I$6:I1322))</x:f>
      </x:c>
      <x:c r="K1322" s="311"/>
    </x:row>
    <x:row r="1323" ht="20" customHeight="1">
      <x:c r="A1323" s="309"/>
      <x:c r="B1323" s="310"/>
      <x:c r="C1323" s="310"/>
      <x:c r="D1323" s="310"/>
      <x:c r="E1323" s="310"/>
      <x:c r="F1323" s="311"/>
      <x:c r="G1323" s="312"/>
      <x:c r="H1323" s="313" t="str">
        <x:f>IF($A1323="","",IF($C1323="Entrada de efectivo",$G1323,0))</x:f>
      </x:c>
      <x:c r="I1323" s="313" t="str">
        <x:f>IF($A1323="","",IF($C1323="Salida de efectivo",$G1323,0))</x:f>
      </x:c>
      <x:c r="J1323" s="313" t="str">
        <x:f>IF($A1323="","",CONFIGURACIÓN!$B$10+SUM($H$6:H1323)-SUM($I$6:I1323))</x:f>
      </x:c>
      <x:c r="K1323" s="311"/>
    </x:row>
    <x:row r="1324" ht="20" customHeight="1">
      <x:c r="A1324" s="309"/>
      <x:c r="B1324" s="310"/>
      <x:c r="C1324" s="310"/>
      <x:c r="D1324" s="310"/>
      <x:c r="E1324" s="310"/>
      <x:c r="F1324" s="311"/>
      <x:c r="G1324" s="312"/>
      <x:c r="H1324" s="313" t="str">
        <x:f>IF($A1324="","",IF($C1324="Entrada de efectivo",$G1324,0))</x:f>
      </x:c>
      <x:c r="I1324" s="313" t="str">
        <x:f>IF($A1324="","",IF($C1324="Salida de efectivo",$G1324,0))</x:f>
      </x:c>
      <x:c r="J1324" s="313" t="str">
        <x:f>IF($A1324="","",CONFIGURACIÓN!$B$10+SUM($H$6:H1324)-SUM($I$6:I1324))</x:f>
      </x:c>
      <x:c r="K1324" s="311"/>
    </x:row>
    <x:row r="1325" ht="20" customHeight="1">
      <x:c r="A1325" s="309"/>
      <x:c r="B1325" s="310"/>
      <x:c r="C1325" s="310"/>
      <x:c r="D1325" s="310"/>
      <x:c r="E1325" s="310"/>
      <x:c r="F1325" s="311"/>
      <x:c r="G1325" s="312"/>
      <x:c r="H1325" s="313" t="str">
        <x:f>IF($A1325="","",IF($C1325="Entrada de efectivo",$G1325,0))</x:f>
      </x:c>
      <x:c r="I1325" s="313" t="str">
        <x:f>IF($A1325="","",IF($C1325="Salida de efectivo",$G1325,0))</x:f>
      </x:c>
      <x:c r="J1325" s="313" t="str">
        <x:f>IF($A1325="","",CONFIGURACIÓN!$B$10+SUM($H$6:H1325)-SUM($I$6:I1325))</x:f>
      </x:c>
      <x:c r="K1325" s="311"/>
    </x:row>
    <x:row r="1326" ht="20" customHeight="1">
      <x:c r="A1326" s="309"/>
      <x:c r="B1326" s="310"/>
      <x:c r="C1326" s="310"/>
      <x:c r="D1326" s="310"/>
      <x:c r="E1326" s="310"/>
      <x:c r="F1326" s="311"/>
      <x:c r="G1326" s="312"/>
      <x:c r="H1326" s="313" t="str">
        <x:f>IF($A1326="","",IF($C1326="Entrada de efectivo",$G1326,0))</x:f>
      </x:c>
      <x:c r="I1326" s="313" t="str">
        <x:f>IF($A1326="","",IF($C1326="Salida de efectivo",$G1326,0))</x:f>
      </x:c>
      <x:c r="J1326" s="313" t="str">
        <x:f>IF($A1326="","",CONFIGURACIÓN!$B$10+SUM($H$6:H1326)-SUM($I$6:I1326))</x:f>
      </x:c>
      <x:c r="K1326" s="311"/>
    </x:row>
    <x:row r="1327" ht="20" customHeight="1">
      <x:c r="A1327" s="309"/>
      <x:c r="B1327" s="310"/>
      <x:c r="C1327" s="310"/>
      <x:c r="D1327" s="310"/>
      <x:c r="E1327" s="310"/>
      <x:c r="F1327" s="311"/>
      <x:c r="G1327" s="312"/>
      <x:c r="H1327" s="313" t="str">
        <x:f>IF($A1327="","",IF($C1327="Entrada de efectivo",$G1327,0))</x:f>
      </x:c>
      <x:c r="I1327" s="313" t="str">
        <x:f>IF($A1327="","",IF($C1327="Salida de efectivo",$G1327,0))</x:f>
      </x:c>
      <x:c r="J1327" s="313" t="str">
        <x:f>IF($A1327="","",CONFIGURACIÓN!$B$10+SUM($H$6:H1327)-SUM($I$6:I1327))</x:f>
      </x:c>
      <x:c r="K1327" s="311"/>
    </x:row>
    <x:row r="1328" ht="20" customHeight="1">
      <x:c r="A1328" s="309"/>
      <x:c r="B1328" s="310"/>
      <x:c r="C1328" s="310"/>
      <x:c r="D1328" s="310"/>
      <x:c r="E1328" s="310"/>
      <x:c r="F1328" s="311"/>
      <x:c r="G1328" s="312"/>
      <x:c r="H1328" s="313" t="str">
        <x:f>IF($A1328="","",IF($C1328="Entrada de efectivo",$G1328,0))</x:f>
      </x:c>
      <x:c r="I1328" s="313" t="str">
        <x:f>IF($A1328="","",IF($C1328="Salida de efectivo",$G1328,0))</x:f>
      </x:c>
      <x:c r="J1328" s="313" t="str">
        <x:f>IF($A1328="","",CONFIGURACIÓN!$B$10+SUM($H$6:H1328)-SUM($I$6:I1328))</x:f>
      </x:c>
      <x:c r="K1328" s="311"/>
    </x:row>
    <x:row r="1329" ht="20" customHeight="1">
      <x:c r="A1329" s="309"/>
      <x:c r="B1329" s="310"/>
      <x:c r="C1329" s="310"/>
      <x:c r="D1329" s="310"/>
      <x:c r="E1329" s="310"/>
      <x:c r="F1329" s="311"/>
      <x:c r="G1329" s="312"/>
      <x:c r="H1329" s="313" t="str">
        <x:f>IF($A1329="","",IF($C1329="Entrada de efectivo",$G1329,0))</x:f>
      </x:c>
      <x:c r="I1329" s="313" t="str">
        <x:f>IF($A1329="","",IF($C1329="Salida de efectivo",$G1329,0))</x:f>
      </x:c>
      <x:c r="J1329" s="313" t="str">
        <x:f>IF($A1329="","",CONFIGURACIÓN!$B$10+SUM($H$6:H1329)-SUM($I$6:I1329))</x:f>
      </x:c>
      <x:c r="K1329" s="311"/>
    </x:row>
    <x:row r="1330" ht="20" customHeight="1">
      <x:c r="A1330" s="309"/>
      <x:c r="B1330" s="310"/>
      <x:c r="C1330" s="310"/>
      <x:c r="D1330" s="310"/>
      <x:c r="E1330" s="310"/>
      <x:c r="F1330" s="311"/>
      <x:c r="G1330" s="312"/>
      <x:c r="H1330" s="313" t="str">
        <x:f>IF($A1330="","",IF($C1330="Entrada de efectivo",$G1330,0))</x:f>
      </x:c>
      <x:c r="I1330" s="313" t="str">
        <x:f>IF($A1330="","",IF($C1330="Salida de efectivo",$G1330,0))</x:f>
      </x:c>
      <x:c r="J1330" s="313" t="str">
        <x:f>IF($A1330="","",CONFIGURACIÓN!$B$10+SUM($H$6:H1330)-SUM($I$6:I1330))</x:f>
      </x:c>
      <x:c r="K1330" s="311"/>
    </x:row>
    <x:row r="1331" ht="20" customHeight="1">
      <x:c r="A1331" s="309"/>
      <x:c r="B1331" s="310"/>
      <x:c r="C1331" s="310"/>
      <x:c r="D1331" s="310"/>
      <x:c r="E1331" s="310"/>
      <x:c r="F1331" s="311"/>
      <x:c r="G1331" s="312"/>
      <x:c r="H1331" s="313" t="str">
        <x:f>IF($A1331="","",IF($C1331="Entrada de efectivo",$G1331,0))</x:f>
      </x:c>
      <x:c r="I1331" s="313" t="str">
        <x:f>IF($A1331="","",IF($C1331="Salida de efectivo",$G1331,0))</x:f>
      </x:c>
      <x:c r="J1331" s="313" t="str">
        <x:f>IF($A1331="","",CONFIGURACIÓN!$B$10+SUM($H$6:H1331)-SUM($I$6:I1331))</x:f>
      </x:c>
      <x:c r="K1331" s="311"/>
    </x:row>
    <x:row r="1332" ht="20" customHeight="1">
      <x:c r="A1332" s="309"/>
      <x:c r="B1332" s="310"/>
      <x:c r="C1332" s="310"/>
      <x:c r="D1332" s="310"/>
      <x:c r="E1332" s="310"/>
      <x:c r="F1332" s="311"/>
      <x:c r="G1332" s="312"/>
      <x:c r="H1332" s="313" t="str">
        <x:f>IF($A1332="","",IF($C1332="Entrada de efectivo",$G1332,0))</x:f>
      </x:c>
      <x:c r="I1332" s="313" t="str">
        <x:f>IF($A1332="","",IF($C1332="Salida de efectivo",$G1332,0))</x:f>
      </x:c>
      <x:c r="J1332" s="313" t="str">
        <x:f>IF($A1332="","",CONFIGURACIÓN!$B$10+SUM($H$6:H1332)-SUM($I$6:I1332))</x:f>
      </x:c>
      <x:c r="K1332" s="311"/>
    </x:row>
    <x:row r="1333" ht="20" customHeight="1">
      <x:c r="A1333" s="309"/>
      <x:c r="B1333" s="310"/>
      <x:c r="C1333" s="310"/>
      <x:c r="D1333" s="310"/>
      <x:c r="E1333" s="310"/>
      <x:c r="F1333" s="311"/>
      <x:c r="G1333" s="312"/>
      <x:c r="H1333" s="313" t="str">
        <x:f>IF($A1333="","",IF($C1333="Entrada de efectivo",$G1333,0))</x:f>
      </x:c>
      <x:c r="I1333" s="313" t="str">
        <x:f>IF($A1333="","",IF($C1333="Salida de efectivo",$G1333,0))</x:f>
      </x:c>
      <x:c r="J1333" s="313" t="str">
        <x:f>IF($A1333="","",CONFIGURACIÓN!$B$10+SUM($H$6:H1333)-SUM($I$6:I1333))</x:f>
      </x:c>
      <x:c r="K1333" s="311"/>
    </x:row>
    <x:row r="1334" ht="20" customHeight="1">
      <x:c r="A1334" s="309"/>
      <x:c r="B1334" s="310"/>
      <x:c r="C1334" s="310"/>
      <x:c r="D1334" s="310"/>
      <x:c r="E1334" s="310"/>
      <x:c r="F1334" s="311"/>
      <x:c r="G1334" s="312"/>
      <x:c r="H1334" s="313" t="str">
        <x:f>IF($A1334="","",IF($C1334="Entrada de efectivo",$G1334,0))</x:f>
      </x:c>
      <x:c r="I1334" s="313" t="str">
        <x:f>IF($A1334="","",IF($C1334="Salida de efectivo",$G1334,0))</x:f>
      </x:c>
      <x:c r="J1334" s="313" t="str">
        <x:f>IF($A1334="","",CONFIGURACIÓN!$B$10+SUM($H$6:H1334)-SUM($I$6:I1334))</x:f>
      </x:c>
      <x:c r="K1334" s="311"/>
    </x:row>
    <x:row r="1335" ht="20" customHeight="1">
      <x:c r="A1335" s="309"/>
      <x:c r="B1335" s="310"/>
      <x:c r="C1335" s="310"/>
      <x:c r="D1335" s="310"/>
      <x:c r="E1335" s="310"/>
      <x:c r="F1335" s="311"/>
      <x:c r="G1335" s="312"/>
      <x:c r="H1335" s="313" t="str">
        <x:f>IF($A1335="","",IF($C1335="Entrada de efectivo",$G1335,0))</x:f>
      </x:c>
      <x:c r="I1335" s="313" t="str">
        <x:f>IF($A1335="","",IF($C1335="Salida de efectivo",$G1335,0))</x:f>
      </x:c>
      <x:c r="J1335" s="313" t="str">
        <x:f>IF($A1335="","",CONFIGURACIÓN!$B$10+SUM($H$6:H1335)-SUM($I$6:I1335))</x:f>
      </x:c>
      <x:c r="K1335" s="311"/>
    </x:row>
    <x:row r="1336" ht="20" customHeight="1">
      <x:c r="A1336" s="309"/>
      <x:c r="B1336" s="310"/>
      <x:c r="C1336" s="310"/>
      <x:c r="D1336" s="310"/>
      <x:c r="E1336" s="310"/>
      <x:c r="F1336" s="311"/>
      <x:c r="G1336" s="312"/>
      <x:c r="H1336" s="313" t="str">
        <x:f>IF($A1336="","",IF($C1336="Entrada de efectivo",$G1336,0))</x:f>
      </x:c>
      <x:c r="I1336" s="313" t="str">
        <x:f>IF($A1336="","",IF($C1336="Salida de efectivo",$G1336,0))</x:f>
      </x:c>
      <x:c r="J1336" s="313" t="str">
        <x:f>IF($A1336="","",CONFIGURACIÓN!$B$10+SUM($H$6:H1336)-SUM($I$6:I1336))</x:f>
      </x:c>
      <x:c r="K1336" s="311"/>
    </x:row>
    <x:row r="1337" ht="20" customHeight="1">
      <x:c r="A1337" s="309"/>
      <x:c r="B1337" s="310"/>
      <x:c r="C1337" s="310"/>
      <x:c r="D1337" s="310"/>
      <x:c r="E1337" s="310"/>
      <x:c r="F1337" s="311"/>
      <x:c r="G1337" s="312"/>
      <x:c r="H1337" s="313" t="str">
        <x:f>IF($A1337="","",IF($C1337="Entrada de efectivo",$G1337,0))</x:f>
      </x:c>
      <x:c r="I1337" s="313" t="str">
        <x:f>IF($A1337="","",IF($C1337="Salida de efectivo",$G1337,0))</x:f>
      </x:c>
      <x:c r="J1337" s="313" t="str">
        <x:f>IF($A1337="","",CONFIGURACIÓN!$B$10+SUM($H$6:H1337)-SUM($I$6:I1337))</x:f>
      </x:c>
      <x:c r="K1337" s="311"/>
    </x:row>
    <x:row r="1338" ht="20" customHeight="1">
      <x:c r="A1338" s="309"/>
      <x:c r="B1338" s="310"/>
      <x:c r="C1338" s="310"/>
      <x:c r="D1338" s="310"/>
      <x:c r="E1338" s="310"/>
      <x:c r="F1338" s="311"/>
      <x:c r="G1338" s="312"/>
      <x:c r="H1338" s="313" t="str">
        <x:f>IF($A1338="","",IF($C1338="Entrada de efectivo",$G1338,0))</x:f>
      </x:c>
      <x:c r="I1338" s="313" t="str">
        <x:f>IF($A1338="","",IF($C1338="Salida de efectivo",$G1338,0))</x:f>
      </x:c>
      <x:c r="J1338" s="313" t="str">
        <x:f>IF($A1338="","",CONFIGURACIÓN!$B$10+SUM($H$6:H1338)-SUM($I$6:I1338))</x:f>
      </x:c>
      <x:c r="K1338" s="311"/>
    </x:row>
    <x:row r="1339" ht="20" customHeight="1">
      <x:c r="A1339" s="309"/>
      <x:c r="B1339" s="310"/>
      <x:c r="C1339" s="310"/>
      <x:c r="D1339" s="310"/>
      <x:c r="E1339" s="310"/>
      <x:c r="F1339" s="311"/>
      <x:c r="G1339" s="312"/>
      <x:c r="H1339" s="313" t="str">
        <x:f>IF($A1339="","",IF($C1339="Entrada de efectivo",$G1339,0))</x:f>
      </x:c>
      <x:c r="I1339" s="313" t="str">
        <x:f>IF($A1339="","",IF($C1339="Salida de efectivo",$G1339,0))</x:f>
      </x:c>
      <x:c r="J1339" s="313" t="str">
        <x:f>IF($A1339="","",CONFIGURACIÓN!$B$10+SUM($H$6:H1339)-SUM($I$6:I1339))</x:f>
      </x:c>
      <x:c r="K1339" s="311"/>
    </x:row>
    <x:row r="1340" ht="20" customHeight="1">
      <x:c r="A1340" s="309"/>
      <x:c r="B1340" s="310"/>
      <x:c r="C1340" s="310"/>
      <x:c r="D1340" s="310"/>
      <x:c r="E1340" s="310"/>
      <x:c r="F1340" s="311"/>
      <x:c r="G1340" s="312"/>
      <x:c r="H1340" s="313" t="str">
        <x:f>IF($A1340="","",IF($C1340="Entrada de efectivo",$G1340,0))</x:f>
      </x:c>
      <x:c r="I1340" s="313" t="str">
        <x:f>IF($A1340="","",IF($C1340="Salida de efectivo",$G1340,0))</x:f>
      </x:c>
      <x:c r="J1340" s="313" t="str">
        <x:f>IF($A1340="","",CONFIGURACIÓN!$B$10+SUM($H$6:H1340)-SUM($I$6:I1340))</x:f>
      </x:c>
      <x:c r="K1340" s="311"/>
    </x:row>
    <x:row r="1341" ht="20" customHeight="1">
      <x:c r="A1341" s="309"/>
      <x:c r="B1341" s="310"/>
      <x:c r="C1341" s="310"/>
      <x:c r="D1341" s="310"/>
      <x:c r="E1341" s="310"/>
      <x:c r="F1341" s="311"/>
      <x:c r="G1341" s="312"/>
      <x:c r="H1341" s="313" t="str">
        <x:f>IF($A1341="","",IF($C1341="Entrada de efectivo",$G1341,0))</x:f>
      </x:c>
      <x:c r="I1341" s="313" t="str">
        <x:f>IF($A1341="","",IF($C1341="Salida de efectivo",$G1341,0))</x:f>
      </x:c>
      <x:c r="J1341" s="313" t="str">
        <x:f>IF($A1341="","",CONFIGURACIÓN!$B$10+SUM($H$6:H1341)-SUM($I$6:I1341))</x:f>
      </x:c>
      <x:c r="K1341" s="311"/>
    </x:row>
    <x:row r="1342" ht="20" customHeight="1">
      <x:c r="A1342" s="309"/>
      <x:c r="B1342" s="310"/>
      <x:c r="C1342" s="310"/>
      <x:c r="D1342" s="310"/>
      <x:c r="E1342" s="310"/>
      <x:c r="F1342" s="311"/>
      <x:c r="G1342" s="312"/>
      <x:c r="H1342" s="313" t="str">
        <x:f>IF($A1342="","",IF($C1342="Entrada de efectivo",$G1342,0))</x:f>
      </x:c>
      <x:c r="I1342" s="313" t="str">
        <x:f>IF($A1342="","",IF($C1342="Salida de efectivo",$G1342,0))</x:f>
      </x:c>
      <x:c r="J1342" s="313" t="str">
        <x:f>IF($A1342="","",CONFIGURACIÓN!$B$10+SUM($H$6:H1342)-SUM($I$6:I1342))</x:f>
      </x:c>
      <x:c r="K1342" s="311"/>
    </x:row>
    <x:row r="1343" ht="20" customHeight="1">
      <x:c r="A1343" s="309"/>
      <x:c r="B1343" s="310"/>
      <x:c r="C1343" s="310"/>
      <x:c r="D1343" s="310"/>
      <x:c r="E1343" s="310"/>
      <x:c r="F1343" s="311"/>
      <x:c r="G1343" s="312"/>
      <x:c r="H1343" s="313" t="str">
        <x:f>IF($A1343="","",IF($C1343="Entrada de efectivo",$G1343,0))</x:f>
      </x:c>
      <x:c r="I1343" s="313" t="str">
        <x:f>IF($A1343="","",IF($C1343="Salida de efectivo",$G1343,0))</x:f>
      </x:c>
      <x:c r="J1343" s="313" t="str">
        <x:f>IF($A1343="","",CONFIGURACIÓN!$B$10+SUM($H$6:H1343)-SUM($I$6:I1343))</x:f>
      </x:c>
      <x:c r="K1343" s="311"/>
    </x:row>
    <x:row r="1344" ht="20" customHeight="1">
      <x:c r="A1344" s="309"/>
      <x:c r="B1344" s="310"/>
      <x:c r="C1344" s="310"/>
      <x:c r="D1344" s="310"/>
      <x:c r="E1344" s="310"/>
      <x:c r="F1344" s="311"/>
      <x:c r="G1344" s="312"/>
      <x:c r="H1344" s="313" t="str">
        <x:f>IF($A1344="","",IF($C1344="Entrada de efectivo",$G1344,0))</x:f>
      </x:c>
      <x:c r="I1344" s="313" t="str">
        <x:f>IF($A1344="","",IF($C1344="Salida de efectivo",$G1344,0))</x:f>
      </x:c>
      <x:c r="J1344" s="313" t="str">
        <x:f>IF($A1344="","",CONFIGURACIÓN!$B$10+SUM($H$6:H1344)-SUM($I$6:I1344))</x:f>
      </x:c>
      <x:c r="K1344" s="311"/>
    </x:row>
    <x:row r="1345" ht="20" customHeight="1">
      <x:c r="A1345" s="309"/>
      <x:c r="B1345" s="310"/>
      <x:c r="C1345" s="310"/>
      <x:c r="D1345" s="310"/>
      <x:c r="E1345" s="310"/>
      <x:c r="F1345" s="311"/>
      <x:c r="G1345" s="312"/>
      <x:c r="H1345" s="313" t="str">
        <x:f>IF($A1345="","",IF($C1345="Entrada de efectivo",$G1345,0))</x:f>
      </x:c>
      <x:c r="I1345" s="313" t="str">
        <x:f>IF($A1345="","",IF($C1345="Salida de efectivo",$G1345,0))</x:f>
      </x:c>
      <x:c r="J1345" s="313" t="str">
        <x:f>IF($A1345="","",CONFIGURACIÓN!$B$10+SUM($H$6:H1345)-SUM($I$6:I1345))</x:f>
      </x:c>
      <x:c r="K1345" s="311"/>
    </x:row>
    <x:row r="1346" ht="20" customHeight="1">
      <x:c r="A1346" s="309"/>
      <x:c r="B1346" s="310"/>
      <x:c r="C1346" s="310"/>
      <x:c r="D1346" s="310"/>
      <x:c r="E1346" s="310"/>
      <x:c r="F1346" s="311"/>
      <x:c r="G1346" s="312"/>
      <x:c r="H1346" s="313" t="str">
        <x:f>IF($A1346="","",IF($C1346="Entrada de efectivo",$G1346,0))</x:f>
      </x:c>
      <x:c r="I1346" s="313" t="str">
        <x:f>IF($A1346="","",IF($C1346="Salida de efectivo",$G1346,0))</x:f>
      </x:c>
      <x:c r="J1346" s="313" t="str">
        <x:f>IF($A1346="","",CONFIGURACIÓN!$B$10+SUM($H$6:H1346)-SUM($I$6:I1346))</x:f>
      </x:c>
      <x:c r="K1346" s="311"/>
    </x:row>
    <x:row r="1347" ht="20" customHeight="1">
      <x:c r="A1347" s="309"/>
      <x:c r="B1347" s="310"/>
      <x:c r="C1347" s="310"/>
      <x:c r="D1347" s="310"/>
      <x:c r="E1347" s="310"/>
      <x:c r="F1347" s="311"/>
      <x:c r="G1347" s="312"/>
      <x:c r="H1347" s="313" t="str">
        <x:f>IF($A1347="","",IF($C1347="Entrada de efectivo",$G1347,0))</x:f>
      </x:c>
      <x:c r="I1347" s="313" t="str">
        <x:f>IF($A1347="","",IF($C1347="Salida de efectivo",$G1347,0))</x:f>
      </x:c>
      <x:c r="J1347" s="313" t="str">
        <x:f>IF($A1347="","",CONFIGURACIÓN!$B$10+SUM($H$6:H1347)-SUM($I$6:I1347))</x:f>
      </x:c>
      <x:c r="K1347" s="311"/>
    </x:row>
    <x:row r="1348" ht="20" customHeight="1">
      <x:c r="A1348" s="309"/>
      <x:c r="B1348" s="310"/>
      <x:c r="C1348" s="310"/>
      <x:c r="D1348" s="310"/>
      <x:c r="E1348" s="310"/>
      <x:c r="F1348" s="311"/>
      <x:c r="G1348" s="312"/>
      <x:c r="H1348" s="313" t="str">
        <x:f>IF($A1348="","",IF($C1348="Entrada de efectivo",$G1348,0))</x:f>
      </x:c>
      <x:c r="I1348" s="313" t="str">
        <x:f>IF($A1348="","",IF($C1348="Salida de efectivo",$G1348,0))</x:f>
      </x:c>
      <x:c r="J1348" s="313" t="str">
        <x:f>IF($A1348="","",CONFIGURACIÓN!$B$10+SUM($H$6:H1348)-SUM($I$6:I1348))</x:f>
      </x:c>
      <x:c r="K1348" s="311"/>
    </x:row>
    <x:row r="1349" ht="20" customHeight="1">
      <x:c r="A1349" s="309"/>
      <x:c r="B1349" s="310"/>
      <x:c r="C1349" s="310"/>
      <x:c r="D1349" s="310"/>
      <x:c r="E1349" s="310"/>
      <x:c r="F1349" s="311"/>
      <x:c r="G1349" s="312"/>
      <x:c r="H1349" s="313" t="str">
        <x:f>IF($A1349="","",IF($C1349="Entrada de efectivo",$G1349,0))</x:f>
      </x:c>
      <x:c r="I1349" s="313" t="str">
        <x:f>IF($A1349="","",IF($C1349="Salida de efectivo",$G1349,0))</x:f>
      </x:c>
      <x:c r="J1349" s="313" t="str">
        <x:f>IF($A1349="","",CONFIGURACIÓN!$B$10+SUM($H$6:H1349)-SUM($I$6:I1349))</x:f>
      </x:c>
      <x:c r="K1349" s="311"/>
    </x:row>
    <x:row r="1350" ht="20" customHeight="1">
      <x:c r="A1350" s="309"/>
      <x:c r="B1350" s="310"/>
      <x:c r="C1350" s="310"/>
      <x:c r="D1350" s="310"/>
      <x:c r="E1350" s="310"/>
      <x:c r="F1350" s="311"/>
      <x:c r="G1350" s="312"/>
      <x:c r="H1350" s="313" t="str">
        <x:f>IF($A1350="","",IF($C1350="Entrada de efectivo",$G1350,0))</x:f>
      </x:c>
      <x:c r="I1350" s="313" t="str">
        <x:f>IF($A1350="","",IF($C1350="Salida de efectivo",$G1350,0))</x:f>
      </x:c>
      <x:c r="J1350" s="313" t="str">
        <x:f>IF($A1350="","",CONFIGURACIÓN!$B$10+SUM($H$6:H1350)-SUM($I$6:I1350))</x:f>
      </x:c>
      <x:c r="K1350" s="311"/>
    </x:row>
    <x:row r="1351" ht="20" customHeight="1">
      <x:c r="A1351" s="309"/>
      <x:c r="B1351" s="310"/>
      <x:c r="C1351" s="310"/>
      <x:c r="D1351" s="310"/>
      <x:c r="E1351" s="310"/>
      <x:c r="F1351" s="311"/>
      <x:c r="G1351" s="312"/>
      <x:c r="H1351" s="313" t="str">
        <x:f>IF($A1351="","",IF($C1351="Entrada de efectivo",$G1351,0))</x:f>
      </x:c>
      <x:c r="I1351" s="313" t="str">
        <x:f>IF($A1351="","",IF($C1351="Salida de efectivo",$G1351,0))</x:f>
      </x:c>
      <x:c r="J1351" s="313" t="str">
        <x:f>IF($A1351="","",CONFIGURACIÓN!$B$10+SUM($H$6:H1351)-SUM($I$6:I1351))</x:f>
      </x:c>
      <x:c r="K1351" s="311"/>
    </x:row>
    <x:row r="1352" ht="20" customHeight="1">
      <x:c r="A1352" s="309"/>
      <x:c r="B1352" s="310"/>
      <x:c r="C1352" s="310"/>
      <x:c r="D1352" s="310"/>
      <x:c r="E1352" s="310"/>
      <x:c r="F1352" s="311"/>
      <x:c r="G1352" s="312"/>
      <x:c r="H1352" s="313" t="str">
        <x:f>IF($A1352="","",IF($C1352="Entrada de efectivo",$G1352,0))</x:f>
      </x:c>
      <x:c r="I1352" s="313" t="str">
        <x:f>IF($A1352="","",IF($C1352="Salida de efectivo",$G1352,0))</x:f>
      </x:c>
      <x:c r="J1352" s="313" t="str">
        <x:f>IF($A1352="","",CONFIGURACIÓN!$B$10+SUM($H$6:H1352)-SUM($I$6:I1352))</x:f>
      </x:c>
      <x:c r="K1352" s="311"/>
    </x:row>
    <x:row r="1353" ht="20" customHeight="1">
      <x:c r="A1353" s="309"/>
      <x:c r="B1353" s="310"/>
      <x:c r="C1353" s="310"/>
      <x:c r="D1353" s="310"/>
      <x:c r="E1353" s="310"/>
      <x:c r="F1353" s="311"/>
      <x:c r="G1353" s="312"/>
      <x:c r="H1353" s="313" t="str">
        <x:f>IF($A1353="","",IF($C1353="Entrada de efectivo",$G1353,0))</x:f>
      </x:c>
      <x:c r="I1353" s="313" t="str">
        <x:f>IF($A1353="","",IF($C1353="Salida de efectivo",$G1353,0))</x:f>
      </x:c>
      <x:c r="J1353" s="313" t="str">
        <x:f>IF($A1353="","",CONFIGURACIÓN!$B$10+SUM($H$6:H1353)-SUM($I$6:I1353))</x:f>
      </x:c>
      <x:c r="K1353" s="311"/>
    </x:row>
    <x:row r="1354" ht="20" customHeight="1">
      <x:c r="A1354" s="309"/>
      <x:c r="B1354" s="310"/>
      <x:c r="C1354" s="310"/>
      <x:c r="D1354" s="310"/>
      <x:c r="E1354" s="310"/>
      <x:c r="F1354" s="311"/>
      <x:c r="G1354" s="312"/>
      <x:c r="H1354" s="313" t="str">
        <x:f>IF($A1354="","",IF($C1354="Entrada de efectivo",$G1354,0))</x:f>
      </x:c>
      <x:c r="I1354" s="313" t="str">
        <x:f>IF($A1354="","",IF($C1354="Salida de efectivo",$G1354,0))</x:f>
      </x:c>
      <x:c r="J1354" s="313" t="str">
        <x:f>IF($A1354="","",CONFIGURACIÓN!$B$10+SUM($H$6:H1354)-SUM($I$6:I1354))</x:f>
      </x:c>
      <x:c r="K1354" s="311"/>
    </x:row>
    <x:row r="1355" ht="20" customHeight="1">
      <x:c r="A1355" s="309"/>
      <x:c r="B1355" s="310"/>
      <x:c r="C1355" s="310"/>
      <x:c r="D1355" s="310"/>
      <x:c r="E1355" s="310"/>
      <x:c r="F1355" s="311"/>
      <x:c r="G1355" s="312"/>
      <x:c r="H1355" s="313" t="str">
        <x:f>IF($A1355="","",IF($C1355="Entrada de efectivo",$G1355,0))</x:f>
      </x:c>
      <x:c r="I1355" s="313" t="str">
        <x:f>IF($A1355="","",IF($C1355="Salida de efectivo",$G1355,0))</x:f>
      </x:c>
      <x:c r="J1355" s="313" t="str">
        <x:f>IF($A1355="","",CONFIGURACIÓN!$B$10+SUM($H$6:H1355)-SUM($I$6:I1355))</x:f>
      </x:c>
      <x:c r="K1355" s="311"/>
    </x:row>
    <x:row r="1356" ht="20" customHeight="1">
      <x:c r="A1356" s="309"/>
      <x:c r="B1356" s="310"/>
      <x:c r="C1356" s="310"/>
      <x:c r="D1356" s="310"/>
      <x:c r="E1356" s="310"/>
      <x:c r="F1356" s="311"/>
      <x:c r="G1356" s="312"/>
      <x:c r="H1356" s="313" t="str">
        <x:f>IF($A1356="","",IF($C1356="Entrada de efectivo",$G1356,0))</x:f>
      </x:c>
      <x:c r="I1356" s="313" t="str">
        <x:f>IF($A1356="","",IF($C1356="Salida de efectivo",$G1356,0))</x:f>
      </x:c>
      <x:c r="J1356" s="313" t="str">
        <x:f>IF($A1356="","",CONFIGURACIÓN!$B$10+SUM($H$6:H1356)-SUM($I$6:I1356))</x:f>
      </x:c>
      <x:c r="K1356" s="311"/>
    </x:row>
    <x:row r="1357" ht="20" customHeight="1">
      <x:c r="A1357" s="309"/>
      <x:c r="B1357" s="310"/>
      <x:c r="C1357" s="310"/>
      <x:c r="D1357" s="310"/>
      <x:c r="E1357" s="310"/>
      <x:c r="F1357" s="311"/>
      <x:c r="G1357" s="312"/>
      <x:c r="H1357" s="313" t="str">
        <x:f>IF($A1357="","",IF($C1357="Entrada de efectivo",$G1357,0))</x:f>
      </x:c>
      <x:c r="I1357" s="313" t="str">
        <x:f>IF($A1357="","",IF($C1357="Salida de efectivo",$G1357,0))</x:f>
      </x:c>
      <x:c r="J1357" s="313" t="str">
        <x:f>IF($A1357="","",CONFIGURACIÓN!$B$10+SUM($H$6:H1357)-SUM($I$6:I1357))</x:f>
      </x:c>
      <x:c r="K1357" s="311"/>
    </x:row>
    <x:row r="1358" ht="20" customHeight="1">
      <x:c r="A1358" s="309"/>
      <x:c r="B1358" s="310"/>
      <x:c r="C1358" s="310"/>
      <x:c r="D1358" s="310"/>
      <x:c r="E1358" s="310"/>
      <x:c r="F1358" s="311"/>
      <x:c r="G1358" s="312"/>
      <x:c r="H1358" s="313" t="str">
        <x:f>IF($A1358="","",IF($C1358="Entrada de efectivo",$G1358,0))</x:f>
      </x:c>
      <x:c r="I1358" s="313" t="str">
        <x:f>IF($A1358="","",IF($C1358="Salida de efectivo",$G1358,0))</x:f>
      </x:c>
      <x:c r="J1358" s="313" t="str">
        <x:f>IF($A1358="","",CONFIGURACIÓN!$B$10+SUM($H$6:H1358)-SUM($I$6:I1358))</x:f>
      </x:c>
      <x:c r="K1358" s="311"/>
    </x:row>
    <x:row r="1359" ht="20" customHeight="1">
      <x:c r="A1359" s="309"/>
      <x:c r="B1359" s="310"/>
      <x:c r="C1359" s="310"/>
      <x:c r="D1359" s="310"/>
      <x:c r="E1359" s="310"/>
      <x:c r="F1359" s="311"/>
      <x:c r="G1359" s="312"/>
      <x:c r="H1359" s="313" t="str">
        <x:f>IF($A1359="","",IF($C1359="Entrada de efectivo",$G1359,0))</x:f>
      </x:c>
      <x:c r="I1359" s="313" t="str">
        <x:f>IF($A1359="","",IF($C1359="Salida de efectivo",$G1359,0))</x:f>
      </x:c>
      <x:c r="J1359" s="313" t="str">
        <x:f>IF($A1359="","",CONFIGURACIÓN!$B$10+SUM($H$6:H1359)-SUM($I$6:I1359))</x:f>
      </x:c>
      <x:c r="K1359" s="311"/>
    </x:row>
    <x:row r="1360" ht="20" customHeight="1">
      <x:c r="A1360" s="309"/>
      <x:c r="B1360" s="310"/>
      <x:c r="C1360" s="310"/>
      <x:c r="D1360" s="310"/>
      <x:c r="E1360" s="310"/>
      <x:c r="F1360" s="311"/>
      <x:c r="G1360" s="312"/>
      <x:c r="H1360" s="313" t="str">
        <x:f>IF($A1360="","",IF($C1360="Entrada de efectivo",$G1360,0))</x:f>
      </x:c>
      <x:c r="I1360" s="313" t="str">
        <x:f>IF($A1360="","",IF($C1360="Salida de efectivo",$G1360,0))</x:f>
      </x:c>
      <x:c r="J1360" s="313" t="str">
        <x:f>IF($A1360="","",CONFIGURACIÓN!$B$10+SUM($H$6:H1360)-SUM($I$6:I1360))</x:f>
      </x:c>
      <x:c r="K1360" s="311"/>
    </x:row>
    <x:row r="1361" ht="20" customHeight="1">
      <x:c r="A1361" s="309"/>
      <x:c r="B1361" s="310"/>
      <x:c r="C1361" s="310"/>
      <x:c r="D1361" s="310"/>
      <x:c r="E1361" s="310"/>
      <x:c r="F1361" s="311"/>
      <x:c r="G1361" s="312"/>
      <x:c r="H1361" s="313" t="str">
        <x:f>IF($A1361="","",IF($C1361="Entrada de efectivo",$G1361,0))</x:f>
      </x:c>
      <x:c r="I1361" s="313" t="str">
        <x:f>IF($A1361="","",IF($C1361="Salida de efectivo",$G1361,0))</x:f>
      </x:c>
      <x:c r="J1361" s="313" t="str">
        <x:f>IF($A1361="","",CONFIGURACIÓN!$B$10+SUM($H$6:H1361)-SUM($I$6:I1361))</x:f>
      </x:c>
      <x:c r="K1361" s="311"/>
    </x:row>
    <x:row r="1362" ht="20" customHeight="1">
      <x:c r="A1362" s="309"/>
      <x:c r="B1362" s="310"/>
      <x:c r="C1362" s="310"/>
      <x:c r="D1362" s="310"/>
      <x:c r="E1362" s="310"/>
      <x:c r="F1362" s="311"/>
      <x:c r="G1362" s="312"/>
      <x:c r="H1362" s="313" t="str">
        <x:f>IF($A1362="","",IF($C1362="Entrada de efectivo",$G1362,0))</x:f>
      </x:c>
      <x:c r="I1362" s="313" t="str">
        <x:f>IF($A1362="","",IF($C1362="Salida de efectivo",$G1362,0))</x:f>
      </x:c>
      <x:c r="J1362" s="313" t="str">
        <x:f>IF($A1362="","",CONFIGURACIÓN!$B$10+SUM($H$6:H1362)-SUM($I$6:I1362))</x:f>
      </x:c>
      <x:c r="K1362" s="311"/>
    </x:row>
    <x:row r="1363" ht="20" customHeight="1">
      <x:c r="A1363" s="309"/>
      <x:c r="B1363" s="310"/>
      <x:c r="C1363" s="310"/>
      <x:c r="D1363" s="310"/>
      <x:c r="E1363" s="310"/>
      <x:c r="F1363" s="311"/>
      <x:c r="G1363" s="312"/>
      <x:c r="H1363" s="313" t="str">
        <x:f>IF($A1363="","",IF($C1363="Entrada de efectivo",$G1363,0))</x:f>
      </x:c>
      <x:c r="I1363" s="313" t="str">
        <x:f>IF($A1363="","",IF($C1363="Salida de efectivo",$G1363,0))</x:f>
      </x:c>
      <x:c r="J1363" s="313" t="str">
        <x:f>IF($A1363="","",CONFIGURACIÓN!$B$10+SUM($H$6:H1363)-SUM($I$6:I1363))</x:f>
      </x:c>
      <x:c r="K1363" s="311"/>
    </x:row>
    <x:row r="1364" ht="20" customHeight="1">
      <x:c r="A1364" s="309"/>
      <x:c r="B1364" s="310"/>
      <x:c r="C1364" s="310"/>
      <x:c r="D1364" s="310"/>
      <x:c r="E1364" s="310"/>
      <x:c r="F1364" s="311"/>
      <x:c r="G1364" s="312"/>
      <x:c r="H1364" s="313" t="str">
        <x:f>IF($A1364="","",IF($C1364="Entrada de efectivo",$G1364,0))</x:f>
      </x:c>
      <x:c r="I1364" s="313" t="str">
        <x:f>IF($A1364="","",IF($C1364="Salida de efectivo",$G1364,0))</x:f>
      </x:c>
      <x:c r="J1364" s="313" t="str">
        <x:f>IF($A1364="","",CONFIGURACIÓN!$B$10+SUM($H$6:H1364)-SUM($I$6:I1364))</x:f>
      </x:c>
      <x:c r="K1364" s="311"/>
    </x:row>
    <x:row r="1365" ht="20" customHeight="1">
      <x:c r="A1365" s="309"/>
      <x:c r="B1365" s="310"/>
      <x:c r="C1365" s="310"/>
      <x:c r="D1365" s="310"/>
      <x:c r="E1365" s="310"/>
      <x:c r="F1365" s="311"/>
      <x:c r="G1365" s="312"/>
      <x:c r="H1365" s="313" t="str">
        <x:f>IF($A1365="","",IF($C1365="Entrada de efectivo",$G1365,0))</x:f>
      </x:c>
      <x:c r="I1365" s="313" t="str">
        <x:f>IF($A1365="","",IF($C1365="Salida de efectivo",$G1365,0))</x:f>
      </x:c>
      <x:c r="J1365" s="313" t="str">
        <x:f>IF($A1365="","",CONFIGURACIÓN!$B$10+SUM($H$6:H1365)-SUM($I$6:I1365))</x:f>
      </x:c>
      <x:c r="K1365" s="311"/>
    </x:row>
    <x:row r="1366" ht="20" customHeight="1">
      <x:c r="A1366" s="309"/>
      <x:c r="B1366" s="310"/>
      <x:c r="C1366" s="310"/>
      <x:c r="D1366" s="310"/>
      <x:c r="E1366" s="310"/>
      <x:c r="F1366" s="311"/>
      <x:c r="G1366" s="312"/>
      <x:c r="H1366" s="313" t="str">
        <x:f>IF($A1366="","",IF($C1366="Entrada de efectivo",$G1366,0))</x:f>
      </x:c>
      <x:c r="I1366" s="313" t="str">
        <x:f>IF($A1366="","",IF($C1366="Salida de efectivo",$G1366,0))</x:f>
      </x:c>
      <x:c r="J1366" s="313" t="str">
        <x:f>IF($A1366="","",CONFIGURACIÓN!$B$10+SUM($H$6:H1366)-SUM($I$6:I1366))</x:f>
      </x:c>
      <x:c r="K1366" s="311"/>
    </x:row>
    <x:row r="1367" ht="20" customHeight="1">
      <x:c r="A1367" s="309"/>
      <x:c r="B1367" s="310"/>
      <x:c r="C1367" s="310"/>
      <x:c r="D1367" s="310"/>
      <x:c r="E1367" s="310"/>
      <x:c r="F1367" s="311"/>
      <x:c r="G1367" s="312"/>
      <x:c r="H1367" s="313" t="str">
        <x:f>IF($A1367="","",IF($C1367="Entrada de efectivo",$G1367,0))</x:f>
      </x:c>
      <x:c r="I1367" s="313" t="str">
        <x:f>IF($A1367="","",IF($C1367="Salida de efectivo",$G1367,0))</x:f>
      </x:c>
      <x:c r="J1367" s="313" t="str">
        <x:f>IF($A1367="","",CONFIGURACIÓN!$B$10+SUM($H$6:H1367)-SUM($I$6:I1367))</x:f>
      </x:c>
      <x:c r="K1367" s="311"/>
    </x:row>
    <x:row r="1368" ht="20" customHeight="1">
      <x:c r="A1368" s="309"/>
      <x:c r="B1368" s="310"/>
      <x:c r="C1368" s="310"/>
      <x:c r="D1368" s="310"/>
      <x:c r="E1368" s="310"/>
      <x:c r="F1368" s="311"/>
      <x:c r="G1368" s="312"/>
      <x:c r="H1368" s="313" t="str">
        <x:f>IF($A1368="","",IF($C1368="Entrada de efectivo",$G1368,0))</x:f>
      </x:c>
      <x:c r="I1368" s="313" t="str">
        <x:f>IF($A1368="","",IF($C1368="Salida de efectivo",$G1368,0))</x:f>
      </x:c>
      <x:c r="J1368" s="313" t="str">
        <x:f>IF($A1368="","",CONFIGURACIÓN!$B$10+SUM($H$6:H1368)-SUM($I$6:I1368))</x:f>
      </x:c>
      <x:c r="K1368" s="311"/>
    </x:row>
    <x:row r="1369" ht="20" customHeight="1">
      <x:c r="A1369" s="309"/>
      <x:c r="B1369" s="310"/>
      <x:c r="C1369" s="310"/>
      <x:c r="D1369" s="310"/>
      <x:c r="E1369" s="310"/>
      <x:c r="F1369" s="311"/>
      <x:c r="G1369" s="312"/>
      <x:c r="H1369" s="313" t="str">
        <x:f>IF($A1369="","",IF($C1369="Entrada de efectivo",$G1369,0))</x:f>
      </x:c>
      <x:c r="I1369" s="313" t="str">
        <x:f>IF($A1369="","",IF($C1369="Salida de efectivo",$G1369,0))</x:f>
      </x:c>
      <x:c r="J1369" s="313" t="str">
        <x:f>IF($A1369="","",CONFIGURACIÓN!$B$10+SUM($H$6:H1369)-SUM($I$6:I1369))</x:f>
      </x:c>
      <x:c r="K1369" s="311"/>
    </x:row>
    <x:row r="1370" ht="20" customHeight="1">
      <x:c r="A1370" s="309"/>
      <x:c r="B1370" s="310"/>
      <x:c r="C1370" s="310"/>
      <x:c r="D1370" s="310"/>
      <x:c r="E1370" s="310"/>
      <x:c r="F1370" s="311"/>
      <x:c r="G1370" s="312"/>
      <x:c r="H1370" s="313" t="str">
        <x:f>IF($A1370="","",IF($C1370="Entrada de efectivo",$G1370,0))</x:f>
      </x:c>
      <x:c r="I1370" s="313" t="str">
        <x:f>IF($A1370="","",IF($C1370="Salida de efectivo",$G1370,0))</x:f>
      </x:c>
      <x:c r="J1370" s="313" t="str">
        <x:f>IF($A1370="","",CONFIGURACIÓN!$B$10+SUM($H$6:H1370)-SUM($I$6:I1370))</x:f>
      </x:c>
      <x:c r="K1370" s="311"/>
    </x:row>
    <x:row r="1371" ht="20" customHeight="1">
      <x:c r="A1371" s="309"/>
      <x:c r="B1371" s="310"/>
      <x:c r="C1371" s="310"/>
      <x:c r="D1371" s="310"/>
      <x:c r="E1371" s="310"/>
      <x:c r="F1371" s="311"/>
      <x:c r="G1371" s="312"/>
      <x:c r="H1371" s="313" t="str">
        <x:f>IF($A1371="","",IF($C1371="Entrada de efectivo",$G1371,0))</x:f>
      </x:c>
      <x:c r="I1371" s="313" t="str">
        <x:f>IF($A1371="","",IF($C1371="Salida de efectivo",$G1371,0))</x:f>
      </x:c>
      <x:c r="J1371" s="313" t="str">
        <x:f>IF($A1371="","",CONFIGURACIÓN!$B$10+SUM($H$6:H1371)-SUM($I$6:I1371))</x:f>
      </x:c>
      <x:c r="K1371" s="311"/>
    </x:row>
    <x:row r="1372" ht="20" customHeight="1">
      <x:c r="A1372" s="309"/>
      <x:c r="B1372" s="310"/>
      <x:c r="C1372" s="310"/>
      <x:c r="D1372" s="310"/>
      <x:c r="E1372" s="310"/>
      <x:c r="F1372" s="311"/>
      <x:c r="G1372" s="312"/>
      <x:c r="H1372" s="313" t="str">
        <x:f>IF($A1372="","",IF($C1372="Entrada de efectivo",$G1372,0))</x:f>
      </x:c>
      <x:c r="I1372" s="313" t="str">
        <x:f>IF($A1372="","",IF($C1372="Salida de efectivo",$G1372,0))</x:f>
      </x:c>
      <x:c r="J1372" s="313" t="str">
        <x:f>IF($A1372="","",CONFIGURACIÓN!$B$10+SUM($H$6:H1372)-SUM($I$6:I1372))</x:f>
      </x:c>
      <x:c r="K1372" s="311"/>
    </x:row>
    <x:row r="1373" ht="20" customHeight="1">
      <x:c r="A1373" s="309"/>
      <x:c r="B1373" s="310"/>
      <x:c r="C1373" s="310"/>
      <x:c r="D1373" s="310"/>
      <x:c r="E1373" s="310"/>
      <x:c r="F1373" s="311"/>
      <x:c r="G1373" s="312"/>
      <x:c r="H1373" s="313" t="str">
        <x:f>IF($A1373="","",IF($C1373="Entrada de efectivo",$G1373,0))</x:f>
      </x:c>
      <x:c r="I1373" s="313" t="str">
        <x:f>IF($A1373="","",IF($C1373="Salida de efectivo",$G1373,0))</x:f>
      </x:c>
      <x:c r="J1373" s="313" t="str">
        <x:f>IF($A1373="","",CONFIGURACIÓN!$B$10+SUM($H$6:H1373)-SUM($I$6:I1373))</x:f>
      </x:c>
      <x:c r="K1373" s="311"/>
    </x:row>
    <x:row r="1374" ht="20" customHeight="1">
      <x:c r="A1374" s="309"/>
      <x:c r="B1374" s="310"/>
      <x:c r="C1374" s="310"/>
      <x:c r="D1374" s="310"/>
      <x:c r="E1374" s="310"/>
      <x:c r="F1374" s="311"/>
      <x:c r="G1374" s="312"/>
      <x:c r="H1374" s="313" t="str">
        <x:f>IF($A1374="","",IF($C1374="Entrada de efectivo",$G1374,0))</x:f>
      </x:c>
      <x:c r="I1374" s="313" t="str">
        <x:f>IF($A1374="","",IF($C1374="Salida de efectivo",$G1374,0))</x:f>
      </x:c>
      <x:c r="J1374" s="313" t="str">
        <x:f>IF($A1374="","",CONFIGURACIÓN!$B$10+SUM($H$6:H1374)-SUM($I$6:I1374))</x:f>
      </x:c>
      <x:c r="K1374" s="311"/>
    </x:row>
    <x:row r="1375" ht="20" customHeight="1">
      <x:c r="A1375" s="309"/>
      <x:c r="B1375" s="310"/>
      <x:c r="C1375" s="310"/>
      <x:c r="D1375" s="310"/>
      <x:c r="E1375" s="310"/>
      <x:c r="F1375" s="311"/>
      <x:c r="G1375" s="312"/>
      <x:c r="H1375" s="313" t="str">
        <x:f>IF($A1375="","",IF($C1375="Entrada de efectivo",$G1375,0))</x:f>
      </x:c>
      <x:c r="I1375" s="313" t="str">
        <x:f>IF($A1375="","",IF($C1375="Salida de efectivo",$G1375,0))</x:f>
      </x:c>
      <x:c r="J1375" s="313" t="str">
        <x:f>IF($A1375="","",CONFIGURACIÓN!$B$10+SUM($H$6:H1375)-SUM($I$6:I1375))</x:f>
      </x:c>
      <x:c r="K1375" s="311"/>
    </x:row>
    <x:row r="1376" ht="20" customHeight="1">
      <x:c r="A1376" s="309"/>
      <x:c r="B1376" s="310"/>
      <x:c r="C1376" s="310"/>
      <x:c r="D1376" s="310"/>
      <x:c r="E1376" s="310"/>
      <x:c r="F1376" s="311"/>
      <x:c r="G1376" s="312"/>
      <x:c r="H1376" s="313" t="str">
        <x:f>IF($A1376="","",IF($C1376="Entrada de efectivo",$G1376,0))</x:f>
      </x:c>
      <x:c r="I1376" s="313" t="str">
        <x:f>IF($A1376="","",IF($C1376="Salida de efectivo",$G1376,0))</x:f>
      </x:c>
      <x:c r="J1376" s="313" t="str">
        <x:f>IF($A1376="","",CONFIGURACIÓN!$B$10+SUM($H$6:H1376)-SUM($I$6:I1376))</x:f>
      </x:c>
      <x:c r="K1376" s="311"/>
    </x:row>
    <x:row r="1377" ht="20" customHeight="1">
      <x:c r="A1377" s="309"/>
      <x:c r="B1377" s="310"/>
      <x:c r="C1377" s="310"/>
      <x:c r="D1377" s="310"/>
      <x:c r="E1377" s="310"/>
      <x:c r="F1377" s="311"/>
      <x:c r="G1377" s="312"/>
      <x:c r="H1377" s="313" t="str">
        <x:f>IF($A1377="","",IF($C1377="Entrada de efectivo",$G1377,0))</x:f>
      </x:c>
      <x:c r="I1377" s="313" t="str">
        <x:f>IF($A1377="","",IF($C1377="Salida de efectivo",$G1377,0))</x:f>
      </x:c>
      <x:c r="J1377" s="313" t="str">
        <x:f>IF($A1377="","",CONFIGURACIÓN!$B$10+SUM($H$6:H1377)-SUM($I$6:I1377))</x:f>
      </x:c>
      <x:c r="K1377" s="311"/>
    </x:row>
    <x:row r="1378" ht="20" customHeight="1">
      <x:c r="A1378" s="309"/>
      <x:c r="B1378" s="310"/>
      <x:c r="C1378" s="310"/>
      <x:c r="D1378" s="310"/>
      <x:c r="E1378" s="310"/>
      <x:c r="F1378" s="311"/>
      <x:c r="G1378" s="312"/>
      <x:c r="H1378" s="313" t="str">
        <x:f>IF($A1378="","",IF($C1378="Entrada de efectivo",$G1378,0))</x:f>
      </x:c>
      <x:c r="I1378" s="313" t="str">
        <x:f>IF($A1378="","",IF($C1378="Salida de efectivo",$G1378,0))</x:f>
      </x:c>
      <x:c r="J1378" s="313" t="str">
        <x:f>IF($A1378="","",CONFIGURACIÓN!$B$10+SUM($H$6:H1378)-SUM($I$6:I1378))</x:f>
      </x:c>
      <x:c r="K1378" s="311"/>
    </x:row>
    <x:row r="1379" ht="20" customHeight="1">
      <x:c r="A1379" s="309"/>
      <x:c r="B1379" s="310"/>
      <x:c r="C1379" s="310"/>
      <x:c r="D1379" s="310"/>
      <x:c r="E1379" s="310"/>
      <x:c r="F1379" s="311"/>
      <x:c r="G1379" s="312"/>
      <x:c r="H1379" s="313" t="str">
        <x:f>IF($A1379="","",IF($C1379="Entrada de efectivo",$G1379,0))</x:f>
      </x:c>
      <x:c r="I1379" s="313" t="str">
        <x:f>IF($A1379="","",IF($C1379="Salida de efectivo",$G1379,0))</x:f>
      </x:c>
      <x:c r="J1379" s="313" t="str">
        <x:f>IF($A1379="","",CONFIGURACIÓN!$B$10+SUM($H$6:H1379)-SUM($I$6:I1379))</x:f>
      </x:c>
      <x:c r="K1379" s="311"/>
    </x:row>
    <x:row r="1380" ht="20" customHeight="1">
      <x:c r="A1380" s="309"/>
      <x:c r="B1380" s="310"/>
      <x:c r="C1380" s="310"/>
      <x:c r="D1380" s="310"/>
      <x:c r="E1380" s="310"/>
      <x:c r="F1380" s="311"/>
      <x:c r="G1380" s="312"/>
      <x:c r="H1380" s="313" t="str">
        <x:f>IF($A1380="","",IF($C1380="Entrada de efectivo",$G1380,0))</x:f>
      </x:c>
      <x:c r="I1380" s="313" t="str">
        <x:f>IF($A1380="","",IF($C1380="Salida de efectivo",$G1380,0))</x:f>
      </x:c>
      <x:c r="J1380" s="313" t="str">
        <x:f>IF($A1380="","",CONFIGURACIÓN!$B$10+SUM($H$6:H1380)-SUM($I$6:I1380))</x:f>
      </x:c>
      <x:c r="K1380" s="311"/>
    </x:row>
    <x:row r="1381" ht="20" customHeight="1">
      <x:c r="A1381" s="309"/>
      <x:c r="B1381" s="310"/>
      <x:c r="C1381" s="310"/>
      <x:c r="D1381" s="310"/>
      <x:c r="E1381" s="310"/>
      <x:c r="F1381" s="311"/>
      <x:c r="G1381" s="312"/>
      <x:c r="H1381" s="313" t="str">
        <x:f>IF($A1381="","",IF($C1381="Entrada de efectivo",$G1381,0))</x:f>
      </x:c>
      <x:c r="I1381" s="313" t="str">
        <x:f>IF($A1381="","",IF($C1381="Salida de efectivo",$G1381,0))</x:f>
      </x:c>
      <x:c r="J1381" s="313" t="str">
        <x:f>IF($A1381="","",CONFIGURACIÓN!$B$10+SUM($H$6:H1381)-SUM($I$6:I1381))</x:f>
      </x:c>
      <x:c r="K1381" s="311"/>
    </x:row>
    <x:row r="1382" ht="20" customHeight="1">
      <x:c r="A1382" s="309"/>
      <x:c r="B1382" s="310"/>
      <x:c r="C1382" s="310"/>
      <x:c r="D1382" s="310"/>
      <x:c r="E1382" s="310"/>
      <x:c r="F1382" s="311"/>
      <x:c r="G1382" s="312"/>
      <x:c r="H1382" s="313" t="str">
        <x:f>IF($A1382="","",IF($C1382="Entrada de efectivo",$G1382,0))</x:f>
      </x:c>
      <x:c r="I1382" s="313" t="str">
        <x:f>IF($A1382="","",IF($C1382="Salida de efectivo",$G1382,0))</x:f>
      </x:c>
      <x:c r="J1382" s="313" t="str">
        <x:f>IF($A1382="","",CONFIGURACIÓN!$B$10+SUM($H$6:H1382)-SUM($I$6:I1382))</x:f>
      </x:c>
      <x:c r="K1382" s="311"/>
    </x:row>
    <x:row r="1383" ht="20" customHeight="1">
      <x:c r="A1383" s="309"/>
      <x:c r="B1383" s="310"/>
      <x:c r="C1383" s="310"/>
      <x:c r="D1383" s="310"/>
      <x:c r="E1383" s="310"/>
      <x:c r="F1383" s="311"/>
      <x:c r="G1383" s="312"/>
      <x:c r="H1383" s="313" t="str">
        <x:f>IF($A1383="","",IF($C1383="Entrada de efectivo",$G1383,0))</x:f>
      </x:c>
      <x:c r="I1383" s="313" t="str">
        <x:f>IF($A1383="","",IF($C1383="Salida de efectivo",$G1383,0))</x:f>
      </x:c>
      <x:c r="J1383" s="313" t="str">
        <x:f>IF($A1383="","",CONFIGURACIÓN!$B$10+SUM($H$6:H1383)-SUM($I$6:I1383))</x:f>
      </x:c>
      <x:c r="K1383" s="311"/>
    </x:row>
    <x:row r="1384" ht="20" customHeight="1">
      <x:c r="A1384" s="309"/>
      <x:c r="B1384" s="310"/>
      <x:c r="C1384" s="310"/>
      <x:c r="D1384" s="310"/>
      <x:c r="E1384" s="310"/>
      <x:c r="F1384" s="311"/>
      <x:c r="G1384" s="312"/>
      <x:c r="H1384" s="313" t="str">
        <x:f>IF($A1384="","",IF($C1384="Entrada de efectivo",$G1384,0))</x:f>
      </x:c>
      <x:c r="I1384" s="313" t="str">
        <x:f>IF($A1384="","",IF($C1384="Salida de efectivo",$G1384,0))</x:f>
      </x:c>
      <x:c r="J1384" s="313" t="str">
        <x:f>IF($A1384="","",CONFIGURACIÓN!$B$10+SUM($H$6:H1384)-SUM($I$6:I1384))</x:f>
      </x:c>
      <x:c r="K1384" s="311"/>
    </x:row>
    <x:row r="1385" ht="20" customHeight="1">
      <x:c r="A1385" s="309"/>
      <x:c r="B1385" s="310"/>
      <x:c r="C1385" s="310"/>
      <x:c r="D1385" s="310"/>
      <x:c r="E1385" s="310"/>
      <x:c r="F1385" s="311"/>
      <x:c r="G1385" s="312"/>
      <x:c r="H1385" s="313" t="str">
        <x:f>IF($A1385="","",IF($C1385="Entrada de efectivo",$G1385,0))</x:f>
      </x:c>
      <x:c r="I1385" s="313" t="str">
        <x:f>IF($A1385="","",IF($C1385="Salida de efectivo",$G1385,0))</x:f>
      </x:c>
      <x:c r="J1385" s="313" t="str">
        <x:f>IF($A1385="","",CONFIGURACIÓN!$B$10+SUM($H$6:H1385)-SUM($I$6:I1385))</x:f>
      </x:c>
      <x:c r="K1385" s="311"/>
    </x:row>
    <x:row r="1386" ht="20" customHeight="1">
      <x:c r="A1386" s="309"/>
      <x:c r="B1386" s="310"/>
      <x:c r="C1386" s="310"/>
      <x:c r="D1386" s="310"/>
      <x:c r="E1386" s="310"/>
      <x:c r="F1386" s="311"/>
      <x:c r="G1386" s="312"/>
      <x:c r="H1386" s="313" t="str">
        <x:f>IF($A1386="","",IF($C1386="Entrada de efectivo",$G1386,0))</x:f>
      </x:c>
      <x:c r="I1386" s="313" t="str">
        <x:f>IF($A1386="","",IF($C1386="Salida de efectivo",$G1386,0))</x:f>
      </x:c>
      <x:c r="J1386" s="313" t="str">
        <x:f>IF($A1386="","",CONFIGURACIÓN!$B$10+SUM($H$6:H1386)-SUM($I$6:I1386))</x:f>
      </x:c>
      <x:c r="K1386" s="311"/>
    </x:row>
    <x:row r="1387" ht="20" customHeight="1">
      <x:c r="A1387" s="309"/>
      <x:c r="B1387" s="310"/>
      <x:c r="C1387" s="310"/>
      <x:c r="D1387" s="310"/>
      <x:c r="E1387" s="310"/>
      <x:c r="F1387" s="311"/>
      <x:c r="G1387" s="312"/>
      <x:c r="H1387" s="313" t="str">
        <x:f>IF($A1387="","",IF($C1387="Entrada de efectivo",$G1387,0))</x:f>
      </x:c>
      <x:c r="I1387" s="313" t="str">
        <x:f>IF($A1387="","",IF($C1387="Salida de efectivo",$G1387,0))</x:f>
      </x:c>
      <x:c r="J1387" s="313" t="str">
        <x:f>IF($A1387="","",CONFIGURACIÓN!$B$10+SUM($H$6:H1387)-SUM($I$6:I1387))</x:f>
      </x:c>
      <x:c r="K1387" s="311"/>
    </x:row>
    <x:row r="1388" ht="20" customHeight="1">
      <x:c r="A1388" s="309"/>
      <x:c r="B1388" s="310"/>
      <x:c r="C1388" s="310"/>
      <x:c r="D1388" s="310"/>
      <x:c r="E1388" s="310"/>
      <x:c r="F1388" s="311"/>
      <x:c r="G1388" s="312"/>
      <x:c r="H1388" s="313" t="str">
        <x:f>IF($A1388="","",IF($C1388="Entrada de efectivo",$G1388,0))</x:f>
      </x:c>
      <x:c r="I1388" s="313" t="str">
        <x:f>IF($A1388="","",IF($C1388="Salida de efectivo",$G1388,0))</x:f>
      </x:c>
      <x:c r="J1388" s="313" t="str">
        <x:f>IF($A1388="","",CONFIGURACIÓN!$B$10+SUM($H$6:H1388)-SUM($I$6:I1388))</x:f>
      </x:c>
      <x:c r="K1388" s="311"/>
    </x:row>
    <x:row r="1389" ht="20" customHeight="1">
      <x:c r="A1389" s="309"/>
      <x:c r="B1389" s="310"/>
      <x:c r="C1389" s="310"/>
      <x:c r="D1389" s="310"/>
      <x:c r="E1389" s="310"/>
      <x:c r="F1389" s="311"/>
      <x:c r="G1389" s="312"/>
      <x:c r="H1389" s="313" t="str">
        <x:f>IF($A1389="","",IF($C1389="Entrada de efectivo",$G1389,0))</x:f>
      </x:c>
      <x:c r="I1389" s="313" t="str">
        <x:f>IF($A1389="","",IF($C1389="Salida de efectivo",$G1389,0))</x:f>
      </x:c>
      <x:c r="J1389" s="313" t="str">
        <x:f>IF($A1389="","",CONFIGURACIÓN!$B$10+SUM($H$6:H1389)-SUM($I$6:I1389))</x:f>
      </x:c>
      <x:c r="K1389" s="311"/>
    </x:row>
    <x:row r="1390" ht="20" customHeight="1">
      <x:c r="A1390" s="309"/>
      <x:c r="B1390" s="310"/>
      <x:c r="C1390" s="310"/>
      <x:c r="D1390" s="310"/>
      <x:c r="E1390" s="310"/>
      <x:c r="F1390" s="311"/>
      <x:c r="G1390" s="312"/>
      <x:c r="H1390" s="313" t="str">
        <x:f>IF($A1390="","",IF($C1390="Entrada de efectivo",$G1390,0))</x:f>
      </x:c>
      <x:c r="I1390" s="313" t="str">
        <x:f>IF($A1390="","",IF($C1390="Salida de efectivo",$G1390,0))</x:f>
      </x:c>
      <x:c r="J1390" s="313" t="str">
        <x:f>IF($A1390="","",CONFIGURACIÓN!$B$10+SUM($H$6:H1390)-SUM($I$6:I1390))</x:f>
      </x:c>
      <x:c r="K1390" s="311"/>
    </x:row>
    <x:row r="1391" ht="20" customHeight="1">
      <x:c r="A1391" s="309"/>
      <x:c r="B1391" s="310"/>
      <x:c r="C1391" s="310"/>
      <x:c r="D1391" s="310"/>
      <x:c r="E1391" s="310"/>
      <x:c r="F1391" s="311"/>
      <x:c r="G1391" s="312"/>
      <x:c r="H1391" s="313" t="str">
        <x:f>IF($A1391="","",IF($C1391="Entrada de efectivo",$G1391,0))</x:f>
      </x:c>
      <x:c r="I1391" s="313" t="str">
        <x:f>IF($A1391="","",IF($C1391="Salida de efectivo",$G1391,0))</x:f>
      </x:c>
      <x:c r="J1391" s="313" t="str">
        <x:f>IF($A1391="","",CONFIGURACIÓN!$B$10+SUM($H$6:H1391)-SUM($I$6:I1391))</x:f>
      </x:c>
      <x:c r="K1391" s="311"/>
    </x:row>
    <x:row r="1392" ht="20" customHeight="1">
      <x:c r="A1392" s="309"/>
      <x:c r="B1392" s="310"/>
      <x:c r="C1392" s="310"/>
      <x:c r="D1392" s="310"/>
      <x:c r="E1392" s="310"/>
      <x:c r="F1392" s="311"/>
      <x:c r="G1392" s="312"/>
      <x:c r="H1392" s="313" t="str">
        <x:f>IF($A1392="","",IF($C1392="Entrada de efectivo",$G1392,0))</x:f>
      </x:c>
      <x:c r="I1392" s="313" t="str">
        <x:f>IF($A1392="","",IF($C1392="Salida de efectivo",$G1392,0))</x:f>
      </x:c>
      <x:c r="J1392" s="313" t="str">
        <x:f>IF($A1392="","",CONFIGURACIÓN!$B$10+SUM($H$6:H1392)-SUM($I$6:I1392))</x:f>
      </x:c>
      <x:c r="K1392" s="311"/>
    </x:row>
    <x:row r="1393" ht="20" customHeight="1">
      <x:c r="A1393" s="309"/>
      <x:c r="B1393" s="310"/>
      <x:c r="C1393" s="310"/>
      <x:c r="D1393" s="310"/>
      <x:c r="E1393" s="310"/>
      <x:c r="F1393" s="311"/>
      <x:c r="G1393" s="312"/>
      <x:c r="H1393" s="313" t="str">
        <x:f>IF($A1393="","",IF($C1393="Entrada de efectivo",$G1393,0))</x:f>
      </x:c>
      <x:c r="I1393" s="313" t="str">
        <x:f>IF($A1393="","",IF($C1393="Salida de efectivo",$G1393,0))</x:f>
      </x:c>
      <x:c r="J1393" s="313" t="str">
        <x:f>IF($A1393="","",CONFIGURACIÓN!$B$10+SUM($H$6:H1393)-SUM($I$6:I1393))</x:f>
      </x:c>
      <x:c r="K1393" s="311"/>
    </x:row>
    <x:row r="1394" ht="20" customHeight="1">
      <x:c r="A1394" s="309"/>
      <x:c r="B1394" s="310"/>
      <x:c r="C1394" s="310"/>
      <x:c r="D1394" s="310"/>
      <x:c r="E1394" s="310"/>
      <x:c r="F1394" s="311"/>
      <x:c r="G1394" s="312"/>
      <x:c r="H1394" s="313" t="str">
        <x:f>IF($A1394="","",IF($C1394="Entrada de efectivo",$G1394,0))</x:f>
      </x:c>
      <x:c r="I1394" s="313" t="str">
        <x:f>IF($A1394="","",IF($C1394="Salida de efectivo",$G1394,0))</x:f>
      </x:c>
      <x:c r="J1394" s="313" t="str">
        <x:f>IF($A1394="","",CONFIGURACIÓN!$B$10+SUM($H$6:H1394)-SUM($I$6:I1394))</x:f>
      </x:c>
      <x:c r="K1394" s="311"/>
    </x:row>
    <x:row r="1395" ht="20" customHeight="1">
      <x:c r="A1395" s="309"/>
      <x:c r="B1395" s="310"/>
      <x:c r="C1395" s="310"/>
      <x:c r="D1395" s="310"/>
      <x:c r="E1395" s="310"/>
      <x:c r="F1395" s="311"/>
      <x:c r="G1395" s="312"/>
      <x:c r="H1395" s="313" t="str">
        <x:f>IF($A1395="","",IF($C1395="Entrada de efectivo",$G1395,0))</x:f>
      </x:c>
      <x:c r="I1395" s="313" t="str">
        <x:f>IF($A1395="","",IF($C1395="Salida de efectivo",$G1395,0))</x:f>
      </x:c>
      <x:c r="J1395" s="313" t="str">
        <x:f>IF($A1395="","",CONFIGURACIÓN!$B$10+SUM($H$6:H1395)-SUM($I$6:I1395))</x:f>
      </x:c>
      <x:c r="K1395" s="311"/>
    </x:row>
    <x:row r="1396" ht="20" customHeight="1">
      <x:c r="A1396" s="309"/>
      <x:c r="B1396" s="310"/>
      <x:c r="C1396" s="310"/>
      <x:c r="D1396" s="310"/>
      <x:c r="E1396" s="310"/>
      <x:c r="F1396" s="311"/>
      <x:c r="G1396" s="312"/>
      <x:c r="H1396" s="313" t="str">
        <x:f>IF($A1396="","",IF($C1396="Entrada de efectivo",$G1396,0))</x:f>
      </x:c>
      <x:c r="I1396" s="313" t="str">
        <x:f>IF($A1396="","",IF($C1396="Salida de efectivo",$G1396,0))</x:f>
      </x:c>
      <x:c r="J1396" s="313" t="str">
        <x:f>IF($A1396="","",CONFIGURACIÓN!$B$10+SUM($H$6:H1396)-SUM($I$6:I1396))</x:f>
      </x:c>
      <x:c r="K1396" s="311"/>
    </x:row>
    <x:row r="1397" ht="20" customHeight="1">
      <x:c r="A1397" s="309"/>
      <x:c r="B1397" s="310"/>
      <x:c r="C1397" s="310"/>
      <x:c r="D1397" s="310"/>
      <x:c r="E1397" s="310"/>
      <x:c r="F1397" s="311"/>
      <x:c r="G1397" s="312"/>
      <x:c r="H1397" s="313" t="str">
        <x:f>IF($A1397="","",IF($C1397="Entrada de efectivo",$G1397,0))</x:f>
      </x:c>
      <x:c r="I1397" s="313" t="str">
        <x:f>IF($A1397="","",IF($C1397="Salida de efectivo",$G1397,0))</x:f>
      </x:c>
      <x:c r="J1397" s="313" t="str">
        <x:f>IF($A1397="","",CONFIGURACIÓN!$B$10+SUM($H$6:H1397)-SUM($I$6:I1397))</x:f>
      </x:c>
      <x:c r="K1397" s="311"/>
    </x:row>
    <x:row r="1398" ht="20" customHeight="1">
      <x:c r="A1398" s="309"/>
      <x:c r="B1398" s="310"/>
      <x:c r="C1398" s="310"/>
      <x:c r="D1398" s="310"/>
      <x:c r="E1398" s="310"/>
      <x:c r="F1398" s="311"/>
      <x:c r="G1398" s="312"/>
      <x:c r="H1398" s="313" t="str">
        <x:f>IF($A1398="","",IF($C1398="Entrada de efectivo",$G1398,0))</x:f>
      </x:c>
      <x:c r="I1398" s="313" t="str">
        <x:f>IF($A1398="","",IF($C1398="Salida de efectivo",$G1398,0))</x:f>
      </x:c>
      <x:c r="J1398" s="313" t="str">
        <x:f>IF($A1398="","",CONFIGURACIÓN!$B$10+SUM($H$6:H1398)-SUM($I$6:I1398))</x:f>
      </x:c>
      <x:c r="K1398" s="311"/>
    </x:row>
    <x:row r="1399" ht="20" customHeight="1">
      <x:c r="A1399" s="309"/>
      <x:c r="B1399" s="310"/>
      <x:c r="C1399" s="310"/>
      <x:c r="D1399" s="310"/>
      <x:c r="E1399" s="310"/>
      <x:c r="F1399" s="311"/>
      <x:c r="G1399" s="312"/>
      <x:c r="H1399" s="313" t="str">
        <x:f>IF($A1399="","",IF($C1399="Entrada de efectivo",$G1399,0))</x:f>
      </x:c>
      <x:c r="I1399" s="313" t="str">
        <x:f>IF($A1399="","",IF($C1399="Salida de efectivo",$G1399,0))</x:f>
      </x:c>
      <x:c r="J1399" s="313" t="str">
        <x:f>IF($A1399="","",CONFIGURACIÓN!$B$10+SUM($H$6:H1399)-SUM($I$6:I1399))</x:f>
      </x:c>
      <x:c r="K1399" s="311"/>
    </x:row>
    <x:row r="1400" ht="20" customHeight="1">
      <x:c r="A1400" s="309"/>
      <x:c r="B1400" s="310"/>
      <x:c r="C1400" s="310"/>
      <x:c r="D1400" s="310"/>
      <x:c r="E1400" s="310"/>
      <x:c r="F1400" s="311"/>
      <x:c r="G1400" s="312"/>
      <x:c r="H1400" s="313" t="str">
        <x:f>IF($A1400="","",IF($C1400="Entrada de efectivo",$G1400,0))</x:f>
      </x:c>
      <x:c r="I1400" s="313" t="str">
        <x:f>IF($A1400="","",IF($C1400="Salida de efectivo",$G1400,0))</x:f>
      </x:c>
      <x:c r="J1400" s="313" t="str">
        <x:f>IF($A1400="","",CONFIGURACIÓN!$B$10+SUM($H$6:H1400)-SUM($I$6:I1400))</x:f>
      </x:c>
      <x:c r="K1400" s="311"/>
    </x:row>
    <x:row r="1401" ht="20" customHeight="1">
      <x:c r="A1401" s="309"/>
      <x:c r="B1401" s="310"/>
      <x:c r="C1401" s="310"/>
      <x:c r="D1401" s="310"/>
      <x:c r="E1401" s="310"/>
      <x:c r="F1401" s="311"/>
      <x:c r="G1401" s="312"/>
      <x:c r="H1401" s="313" t="str">
        <x:f>IF($A1401="","",IF($C1401="Entrada de efectivo",$G1401,0))</x:f>
      </x:c>
      <x:c r="I1401" s="313" t="str">
        <x:f>IF($A1401="","",IF($C1401="Salida de efectivo",$G1401,0))</x:f>
      </x:c>
      <x:c r="J1401" s="313" t="str">
        <x:f>IF($A1401="","",CONFIGURACIÓN!$B$10+SUM($H$6:H1401)-SUM($I$6:I1401))</x:f>
      </x:c>
      <x:c r="K1401" s="311"/>
    </x:row>
    <x:row r="1402" ht="20" customHeight="1">
      <x:c r="A1402" s="309"/>
      <x:c r="B1402" s="310"/>
      <x:c r="C1402" s="310"/>
      <x:c r="D1402" s="310"/>
      <x:c r="E1402" s="310"/>
      <x:c r="F1402" s="311"/>
      <x:c r="G1402" s="312"/>
      <x:c r="H1402" s="313" t="str">
        <x:f>IF($A1402="","",IF($C1402="Entrada de efectivo",$G1402,0))</x:f>
      </x:c>
      <x:c r="I1402" s="313" t="str">
        <x:f>IF($A1402="","",IF($C1402="Salida de efectivo",$G1402,0))</x:f>
      </x:c>
      <x:c r="J1402" s="313" t="str">
        <x:f>IF($A1402="","",CONFIGURACIÓN!$B$10+SUM($H$6:H1402)-SUM($I$6:I1402))</x:f>
      </x:c>
      <x:c r="K1402" s="311"/>
    </x:row>
    <x:row r="1403" ht="20" customHeight="1">
      <x:c r="A1403" s="309"/>
      <x:c r="B1403" s="310"/>
      <x:c r="C1403" s="310"/>
      <x:c r="D1403" s="310"/>
      <x:c r="E1403" s="310"/>
      <x:c r="F1403" s="311"/>
      <x:c r="G1403" s="312"/>
      <x:c r="H1403" s="313" t="str">
        <x:f>IF($A1403="","",IF($C1403="Entrada de efectivo",$G1403,0))</x:f>
      </x:c>
      <x:c r="I1403" s="313" t="str">
        <x:f>IF($A1403="","",IF($C1403="Salida de efectivo",$G1403,0))</x:f>
      </x:c>
      <x:c r="J1403" s="313" t="str">
        <x:f>IF($A1403="","",CONFIGURACIÓN!$B$10+SUM($H$6:H1403)-SUM($I$6:I1403))</x:f>
      </x:c>
      <x:c r="K1403" s="311"/>
    </x:row>
    <x:row r="1404" ht="20" customHeight="1">
      <x:c r="A1404" s="309"/>
      <x:c r="B1404" s="310"/>
      <x:c r="C1404" s="310"/>
      <x:c r="D1404" s="310"/>
      <x:c r="E1404" s="310"/>
      <x:c r="F1404" s="311"/>
      <x:c r="G1404" s="312"/>
      <x:c r="H1404" s="313" t="str">
        <x:f>IF($A1404="","",IF($C1404="Entrada de efectivo",$G1404,0))</x:f>
      </x:c>
      <x:c r="I1404" s="313" t="str">
        <x:f>IF($A1404="","",IF($C1404="Salida de efectivo",$G1404,0))</x:f>
      </x:c>
      <x:c r="J1404" s="313" t="str">
        <x:f>IF($A1404="","",CONFIGURACIÓN!$B$10+SUM($H$6:H1404)-SUM($I$6:I1404))</x:f>
      </x:c>
      <x:c r="K1404" s="311"/>
    </x:row>
    <x:row r="1405" ht="20" customHeight="1">
      <x:c r="A1405" s="309"/>
      <x:c r="B1405" s="310"/>
      <x:c r="C1405" s="310"/>
      <x:c r="D1405" s="310"/>
      <x:c r="E1405" s="310"/>
      <x:c r="F1405" s="311"/>
      <x:c r="G1405" s="312"/>
      <x:c r="H1405" s="313" t="str">
        <x:f>IF($A1405="","",IF($C1405="Entrada de efectivo",$G1405,0))</x:f>
      </x:c>
      <x:c r="I1405" s="313" t="str">
        <x:f>IF($A1405="","",IF($C1405="Salida de efectivo",$G1405,0))</x:f>
      </x:c>
      <x:c r="J1405" s="313" t="str">
        <x:f>IF($A1405="","",CONFIGURACIÓN!$B$10+SUM($H$6:H1405)-SUM($I$6:I1405))</x:f>
      </x:c>
      <x:c r="K1405" s="311"/>
    </x:row>
    <x:row r="1406" ht="20" customHeight="1">
      <x:c r="A1406" s="309"/>
      <x:c r="B1406" s="310"/>
      <x:c r="C1406" s="310"/>
      <x:c r="D1406" s="310"/>
      <x:c r="E1406" s="310"/>
      <x:c r="F1406" s="311"/>
      <x:c r="G1406" s="312"/>
      <x:c r="H1406" s="313" t="str">
        <x:f>IF($A1406="","",IF($C1406="Entrada de efectivo",$G1406,0))</x:f>
      </x:c>
      <x:c r="I1406" s="313" t="str">
        <x:f>IF($A1406="","",IF($C1406="Salida de efectivo",$G1406,0))</x:f>
      </x:c>
      <x:c r="J1406" s="313" t="str">
        <x:f>IF($A1406="","",CONFIGURACIÓN!$B$10+SUM($H$6:H1406)-SUM($I$6:I1406))</x:f>
      </x:c>
      <x:c r="K1406" s="311"/>
    </x:row>
    <x:row r="1407" ht="20" customHeight="1">
      <x:c r="A1407" s="309"/>
      <x:c r="B1407" s="310"/>
      <x:c r="C1407" s="310"/>
      <x:c r="D1407" s="310"/>
      <x:c r="E1407" s="310"/>
      <x:c r="F1407" s="311"/>
      <x:c r="G1407" s="312"/>
      <x:c r="H1407" s="313" t="str">
        <x:f>IF($A1407="","",IF($C1407="Entrada de efectivo",$G1407,0))</x:f>
      </x:c>
      <x:c r="I1407" s="313" t="str">
        <x:f>IF($A1407="","",IF($C1407="Salida de efectivo",$G1407,0))</x:f>
      </x:c>
      <x:c r="J1407" s="313" t="str">
        <x:f>IF($A1407="","",CONFIGURACIÓN!$B$10+SUM($H$6:H1407)-SUM($I$6:I1407))</x:f>
      </x:c>
      <x:c r="K1407" s="311"/>
    </x:row>
    <x:row r="1408" ht="20" customHeight="1">
      <x:c r="A1408" s="309"/>
      <x:c r="B1408" s="310"/>
      <x:c r="C1408" s="310"/>
      <x:c r="D1408" s="310"/>
      <x:c r="E1408" s="310"/>
      <x:c r="F1408" s="311"/>
      <x:c r="G1408" s="312"/>
      <x:c r="H1408" s="313" t="str">
        <x:f>IF($A1408="","",IF($C1408="Entrada de efectivo",$G1408,0))</x:f>
      </x:c>
      <x:c r="I1408" s="313" t="str">
        <x:f>IF($A1408="","",IF($C1408="Salida de efectivo",$G1408,0))</x:f>
      </x:c>
      <x:c r="J1408" s="313" t="str">
        <x:f>IF($A1408="","",CONFIGURACIÓN!$B$10+SUM($H$6:H1408)-SUM($I$6:I1408))</x:f>
      </x:c>
      <x:c r="K1408" s="311"/>
    </x:row>
    <x:row r="1409" ht="20" customHeight="1">
      <x:c r="A1409" s="309"/>
      <x:c r="B1409" s="310"/>
      <x:c r="C1409" s="310"/>
      <x:c r="D1409" s="310"/>
      <x:c r="E1409" s="310"/>
      <x:c r="F1409" s="311"/>
      <x:c r="G1409" s="312"/>
      <x:c r="H1409" s="313" t="str">
        <x:f>IF($A1409="","",IF($C1409="Entrada de efectivo",$G1409,0))</x:f>
      </x:c>
      <x:c r="I1409" s="313" t="str">
        <x:f>IF($A1409="","",IF($C1409="Salida de efectivo",$G1409,0))</x:f>
      </x:c>
      <x:c r="J1409" s="313" t="str">
        <x:f>IF($A1409="","",CONFIGURACIÓN!$B$10+SUM($H$6:H1409)-SUM($I$6:I1409))</x:f>
      </x:c>
      <x:c r="K1409" s="311"/>
    </x:row>
    <x:row r="1410" ht="20" customHeight="1">
      <x:c r="A1410" s="309"/>
      <x:c r="B1410" s="310"/>
      <x:c r="C1410" s="310"/>
      <x:c r="D1410" s="310"/>
      <x:c r="E1410" s="310"/>
      <x:c r="F1410" s="311"/>
      <x:c r="G1410" s="312"/>
      <x:c r="H1410" s="313" t="str">
        <x:f>IF($A1410="","",IF($C1410="Entrada de efectivo",$G1410,0))</x:f>
      </x:c>
      <x:c r="I1410" s="313" t="str">
        <x:f>IF($A1410="","",IF($C1410="Salida de efectivo",$G1410,0))</x:f>
      </x:c>
      <x:c r="J1410" s="313" t="str">
        <x:f>IF($A1410="","",CONFIGURACIÓN!$B$10+SUM($H$6:H1410)-SUM($I$6:I1410))</x:f>
      </x:c>
      <x:c r="K1410" s="311"/>
    </x:row>
    <x:row r="1411" ht="20" customHeight="1">
      <x:c r="A1411" s="309"/>
      <x:c r="B1411" s="310"/>
      <x:c r="C1411" s="310"/>
      <x:c r="D1411" s="310"/>
      <x:c r="E1411" s="310"/>
      <x:c r="F1411" s="311"/>
      <x:c r="G1411" s="312"/>
      <x:c r="H1411" s="313" t="str">
        <x:f>IF($A1411="","",IF($C1411="Entrada de efectivo",$G1411,0))</x:f>
      </x:c>
      <x:c r="I1411" s="313" t="str">
        <x:f>IF($A1411="","",IF($C1411="Salida de efectivo",$G1411,0))</x:f>
      </x:c>
      <x:c r="J1411" s="313" t="str">
        <x:f>IF($A1411="","",CONFIGURACIÓN!$B$10+SUM($H$6:H1411)-SUM($I$6:I1411))</x:f>
      </x:c>
      <x:c r="K1411" s="311"/>
    </x:row>
    <x:row r="1412" ht="20" customHeight="1">
      <x:c r="A1412" s="309"/>
      <x:c r="B1412" s="310"/>
      <x:c r="C1412" s="310"/>
      <x:c r="D1412" s="310"/>
      <x:c r="E1412" s="310"/>
      <x:c r="F1412" s="311"/>
      <x:c r="G1412" s="312"/>
      <x:c r="H1412" s="313" t="str">
        <x:f>IF($A1412="","",IF($C1412="Entrada de efectivo",$G1412,0))</x:f>
      </x:c>
      <x:c r="I1412" s="313" t="str">
        <x:f>IF($A1412="","",IF($C1412="Salida de efectivo",$G1412,0))</x:f>
      </x:c>
      <x:c r="J1412" s="313" t="str">
        <x:f>IF($A1412="","",CONFIGURACIÓN!$B$10+SUM($H$6:H1412)-SUM($I$6:I1412))</x:f>
      </x:c>
      <x:c r="K1412" s="311"/>
    </x:row>
    <x:row r="1413" ht="20" customHeight="1">
      <x:c r="A1413" s="309"/>
      <x:c r="B1413" s="310"/>
      <x:c r="C1413" s="310"/>
      <x:c r="D1413" s="310"/>
      <x:c r="E1413" s="310"/>
      <x:c r="F1413" s="311"/>
      <x:c r="G1413" s="312"/>
      <x:c r="H1413" s="313" t="str">
        <x:f>IF($A1413="","",IF($C1413="Entrada de efectivo",$G1413,0))</x:f>
      </x:c>
      <x:c r="I1413" s="313" t="str">
        <x:f>IF($A1413="","",IF($C1413="Salida de efectivo",$G1413,0))</x:f>
      </x:c>
      <x:c r="J1413" s="313" t="str">
        <x:f>IF($A1413="","",CONFIGURACIÓN!$B$10+SUM($H$6:H1413)-SUM($I$6:I1413))</x:f>
      </x:c>
      <x:c r="K1413" s="311"/>
    </x:row>
    <x:row r="1414" ht="20" customHeight="1">
      <x:c r="A1414" s="309"/>
      <x:c r="B1414" s="310"/>
      <x:c r="C1414" s="310"/>
      <x:c r="D1414" s="310"/>
      <x:c r="E1414" s="310"/>
      <x:c r="F1414" s="311"/>
      <x:c r="G1414" s="312"/>
      <x:c r="H1414" s="313" t="str">
        <x:f>IF($A1414="","",IF($C1414="Entrada de efectivo",$G1414,0))</x:f>
      </x:c>
      <x:c r="I1414" s="313" t="str">
        <x:f>IF($A1414="","",IF($C1414="Salida de efectivo",$G1414,0))</x:f>
      </x:c>
      <x:c r="J1414" s="313" t="str">
        <x:f>IF($A1414="","",CONFIGURACIÓN!$B$10+SUM($H$6:H1414)-SUM($I$6:I1414))</x:f>
      </x:c>
      <x:c r="K1414" s="311"/>
    </x:row>
    <x:row r="1415" ht="20" customHeight="1">
      <x:c r="A1415" s="309"/>
      <x:c r="B1415" s="310"/>
      <x:c r="C1415" s="310"/>
      <x:c r="D1415" s="310"/>
      <x:c r="E1415" s="310"/>
      <x:c r="F1415" s="311"/>
      <x:c r="G1415" s="312"/>
      <x:c r="H1415" s="313" t="str">
        <x:f>IF($A1415="","",IF($C1415="Entrada de efectivo",$G1415,0))</x:f>
      </x:c>
      <x:c r="I1415" s="313" t="str">
        <x:f>IF($A1415="","",IF($C1415="Salida de efectivo",$G1415,0))</x:f>
      </x:c>
      <x:c r="J1415" s="313" t="str">
        <x:f>IF($A1415="","",CONFIGURACIÓN!$B$10+SUM($H$6:H1415)-SUM($I$6:I1415))</x:f>
      </x:c>
      <x:c r="K1415" s="311"/>
    </x:row>
    <x:row r="1416" ht="20" customHeight="1">
      <x:c r="A1416" s="309"/>
      <x:c r="B1416" s="310"/>
      <x:c r="C1416" s="310"/>
      <x:c r="D1416" s="310"/>
      <x:c r="E1416" s="310"/>
      <x:c r="F1416" s="311"/>
      <x:c r="G1416" s="312"/>
      <x:c r="H1416" s="313" t="str">
        <x:f>IF($A1416="","",IF($C1416="Entrada de efectivo",$G1416,0))</x:f>
      </x:c>
      <x:c r="I1416" s="313" t="str">
        <x:f>IF($A1416="","",IF($C1416="Salida de efectivo",$G1416,0))</x:f>
      </x:c>
      <x:c r="J1416" s="313" t="str">
        <x:f>IF($A1416="","",CONFIGURACIÓN!$B$10+SUM($H$6:H1416)-SUM($I$6:I1416))</x:f>
      </x:c>
      <x:c r="K1416" s="311"/>
    </x:row>
    <x:row r="1417" ht="20" customHeight="1">
      <x:c r="A1417" s="309"/>
      <x:c r="B1417" s="310"/>
      <x:c r="C1417" s="310"/>
      <x:c r="D1417" s="310"/>
      <x:c r="E1417" s="310"/>
      <x:c r="F1417" s="311"/>
      <x:c r="G1417" s="312"/>
      <x:c r="H1417" s="313" t="str">
        <x:f>IF($A1417="","",IF($C1417="Entrada de efectivo",$G1417,0))</x:f>
      </x:c>
      <x:c r="I1417" s="313" t="str">
        <x:f>IF($A1417="","",IF($C1417="Salida de efectivo",$G1417,0))</x:f>
      </x:c>
      <x:c r="J1417" s="313" t="str">
        <x:f>IF($A1417="","",CONFIGURACIÓN!$B$10+SUM($H$6:H1417)-SUM($I$6:I1417))</x:f>
      </x:c>
      <x:c r="K1417" s="311"/>
    </x:row>
    <x:row r="1418" ht="20" customHeight="1">
      <x:c r="A1418" s="309"/>
      <x:c r="B1418" s="310"/>
      <x:c r="C1418" s="310"/>
      <x:c r="D1418" s="310"/>
      <x:c r="E1418" s="310"/>
      <x:c r="F1418" s="311"/>
      <x:c r="G1418" s="312"/>
      <x:c r="H1418" s="313" t="str">
        <x:f>IF($A1418="","",IF($C1418="Entrada de efectivo",$G1418,0))</x:f>
      </x:c>
      <x:c r="I1418" s="313" t="str">
        <x:f>IF($A1418="","",IF($C1418="Salida de efectivo",$G1418,0))</x:f>
      </x:c>
      <x:c r="J1418" s="313" t="str">
        <x:f>IF($A1418="","",CONFIGURACIÓN!$B$10+SUM($H$6:H1418)-SUM($I$6:I1418))</x:f>
      </x:c>
      <x:c r="K1418" s="311"/>
    </x:row>
    <x:row r="1419" ht="20" customHeight="1">
      <x:c r="A1419" s="309"/>
      <x:c r="B1419" s="310"/>
      <x:c r="C1419" s="310"/>
      <x:c r="D1419" s="310"/>
      <x:c r="E1419" s="310"/>
      <x:c r="F1419" s="311"/>
      <x:c r="G1419" s="312"/>
      <x:c r="H1419" s="313" t="str">
        <x:f>IF($A1419="","",IF($C1419="Entrada de efectivo",$G1419,0))</x:f>
      </x:c>
      <x:c r="I1419" s="313" t="str">
        <x:f>IF($A1419="","",IF($C1419="Salida de efectivo",$G1419,0))</x:f>
      </x:c>
      <x:c r="J1419" s="313" t="str">
        <x:f>IF($A1419="","",CONFIGURACIÓN!$B$10+SUM($H$6:H1419)-SUM($I$6:I1419))</x:f>
      </x:c>
      <x:c r="K1419" s="311"/>
    </x:row>
    <x:row r="1420" ht="20" customHeight="1">
      <x:c r="A1420" s="309"/>
      <x:c r="B1420" s="310"/>
      <x:c r="C1420" s="310"/>
      <x:c r="D1420" s="310"/>
      <x:c r="E1420" s="310"/>
      <x:c r="F1420" s="311"/>
      <x:c r="G1420" s="312"/>
      <x:c r="H1420" s="313" t="str">
        <x:f>IF($A1420="","",IF($C1420="Entrada de efectivo",$G1420,0))</x:f>
      </x:c>
      <x:c r="I1420" s="313" t="str">
        <x:f>IF($A1420="","",IF($C1420="Salida de efectivo",$G1420,0))</x:f>
      </x:c>
      <x:c r="J1420" s="313" t="str">
        <x:f>IF($A1420="","",CONFIGURACIÓN!$B$10+SUM($H$6:H1420)-SUM($I$6:I1420))</x:f>
      </x:c>
      <x:c r="K1420" s="311"/>
    </x:row>
    <x:row r="1421" ht="20" customHeight="1">
      <x:c r="A1421" s="309"/>
      <x:c r="B1421" s="310"/>
      <x:c r="C1421" s="310"/>
      <x:c r="D1421" s="310"/>
      <x:c r="E1421" s="310"/>
      <x:c r="F1421" s="311"/>
      <x:c r="G1421" s="312"/>
      <x:c r="H1421" s="313" t="str">
        <x:f>IF($A1421="","",IF($C1421="Entrada de efectivo",$G1421,0))</x:f>
      </x:c>
      <x:c r="I1421" s="313" t="str">
        <x:f>IF($A1421="","",IF($C1421="Salida de efectivo",$G1421,0))</x:f>
      </x:c>
      <x:c r="J1421" s="313" t="str">
        <x:f>IF($A1421="","",CONFIGURACIÓN!$B$10+SUM($H$6:H1421)-SUM($I$6:I1421))</x:f>
      </x:c>
      <x:c r="K1421" s="311"/>
    </x:row>
    <x:row r="1422" ht="20" customHeight="1">
      <x:c r="A1422" s="309"/>
      <x:c r="B1422" s="310"/>
      <x:c r="C1422" s="310"/>
      <x:c r="D1422" s="310"/>
      <x:c r="E1422" s="310"/>
      <x:c r="F1422" s="311"/>
      <x:c r="G1422" s="312"/>
      <x:c r="H1422" s="313" t="str">
        <x:f>IF($A1422="","",IF($C1422="Entrada de efectivo",$G1422,0))</x:f>
      </x:c>
      <x:c r="I1422" s="313" t="str">
        <x:f>IF($A1422="","",IF($C1422="Salida de efectivo",$G1422,0))</x:f>
      </x:c>
      <x:c r="J1422" s="313" t="str">
        <x:f>IF($A1422="","",CONFIGURACIÓN!$B$10+SUM($H$6:H1422)-SUM($I$6:I1422))</x:f>
      </x:c>
      <x:c r="K1422" s="311"/>
    </x:row>
    <x:row r="1423" ht="20" customHeight="1">
      <x:c r="A1423" s="309"/>
      <x:c r="B1423" s="310"/>
      <x:c r="C1423" s="310"/>
      <x:c r="D1423" s="310"/>
      <x:c r="E1423" s="310"/>
      <x:c r="F1423" s="311"/>
      <x:c r="G1423" s="312"/>
      <x:c r="H1423" s="313" t="str">
        <x:f>IF($A1423="","",IF($C1423="Entrada de efectivo",$G1423,0))</x:f>
      </x:c>
      <x:c r="I1423" s="313" t="str">
        <x:f>IF($A1423="","",IF($C1423="Salida de efectivo",$G1423,0))</x:f>
      </x:c>
      <x:c r="J1423" s="313" t="str">
        <x:f>IF($A1423="","",CONFIGURACIÓN!$B$10+SUM($H$6:H1423)-SUM($I$6:I1423))</x:f>
      </x:c>
      <x:c r="K1423" s="311"/>
    </x:row>
    <x:row r="1424" ht="20" customHeight="1">
      <x:c r="A1424" s="309"/>
      <x:c r="B1424" s="310"/>
      <x:c r="C1424" s="310"/>
      <x:c r="D1424" s="310"/>
      <x:c r="E1424" s="310"/>
      <x:c r="F1424" s="311"/>
      <x:c r="G1424" s="312"/>
      <x:c r="H1424" s="313" t="str">
        <x:f>IF($A1424="","",IF($C1424="Entrada de efectivo",$G1424,0))</x:f>
      </x:c>
      <x:c r="I1424" s="313" t="str">
        <x:f>IF($A1424="","",IF($C1424="Salida de efectivo",$G1424,0))</x:f>
      </x:c>
      <x:c r="J1424" s="313" t="str">
        <x:f>IF($A1424="","",CONFIGURACIÓN!$B$10+SUM($H$6:H1424)-SUM($I$6:I1424))</x:f>
      </x:c>
      <x:c r="K1424" s="311"/>
    </x:row>
    <x:row r="1425" ht="20" customHeight="1">
      <x:c r="A1425" s="309"/>
      <x:c r="B1425" s="310"/>
      <x:c r="C1425" s="310"/>
      <x:c r="D1425" s="310"/>
      <x:c r="E1425" s="310"/>
      <x:c r="F1425" s="311"/>
      <x:c r="G1425" s="312"/>
      <x:c r="H1425" s="313" t="str">
        <x:f>IF($A1425="","",IF($C1425="Entrada de efectivo",$G1425,0))</x:f>
      </x:c>
      <x:c r="I1425" s="313" t="str">
        <x:f>IF($A1425="","",IF($C1425="Salida de efectivo",$G1425,0))</x:f>
      </x:c>
      <x:c r="J1425" s="313" t="str">
        <x:f>IF($A1425="","",CONFIGURACIÓN!$B$10+SUM($H$6:H1425)-SUM($I$6:I1425))</x:f>
      </x:c>
      <x:c r="K1425" s="311"/>
    </x:row>
    <x:row r="1426" ht="20" customHeight="1">
      <x:c r="A1426" s="309"/>
      <x:c r="B1426" s="310"/>
      <x:c r="C1426" s="310"/>
      <x:c r="D1426" s="310"/>
      <x:c r="E1426" s="310"/>
      <x:c r="F1426" s="311"/>
      <x:c r="G1426" s="312"/>
      <x:c r="H1426" s="313" t="str">
        <x:f>IF($A1426="","",IF($C1426="Entrada de efectivo",$G1426,0))</x:f>
      </x:c>
      <x:c r="I1426" s="313" t="str">
        <x:f>IF($A1426="","",IF($C1426="Salida de efectivo",$G1426,0))</x:f>
      </x:c>
      <x:c r="J1426" s="313" t="str">
        <x:f>IF($A1426="","",CONFIGURACIÓN!$B$10+SUM($H$6:H1426)-SUM($I$6:I1426))</x:f>
      </x:c>
      <x:c r="K1426" s="311"/>
    </x:row>
    <x:row r="1427" ht="20" customHeight="1">
      <x:c r="A1427" s="309"/>
      <x:c r="B1427" s="310"/>
      <x:c r="C1427" s="310"/>
      <x:c r="D1427" s="310"/>
      <x:c r="E1427" s="310"/>
      <x:c r="F1427" s="311"/>
      <x:c r="G1427" s="312"/>
      <x:c r="H1427" s="313" t="str">
        <x:f>IF($A1427="","",IF($C1427="Entrada de efectivo",$G1427,0))</x:f>
      </x:c>
      <x:c r="I1427" s="313" t="str">
        <x:f>IF($A1427="","",IF($C1427="Salida de efectivo",$G1427,0))</x:f>
      </x:c>
      <x:c r="J1427" s="313" t="str">
        <x:f>IF($A1427="","",CONFIGURACIÓN!$B$10+SUM($H$6:H1427)-SUM($I$6:I1427))</x:f>
      </x:c>
      <x:c r="K1427" s="311"/>
    </x:row>
    <x:row r="1428" ht="20" customHeight="1">
      <x:c r="A1428" s="309"/>
      <x:c r="B1428" s="310"/>
      <x:c r="C1428" s="310"/>
      <x:c r="D1428" s="310"/>
      <x:c r="E1428" s="310"/>
      <x:c r="F1428" s="311"/>
      <x:c r="G1428" s="312"/>
      <x:c r="H1428" s="313" t="str">
        <x:f>IF($A1428="","",IF($C1428="Entrada de efectivo",$G1428,0))</x:f>
      </x:c>
      <x:c r="I1428" s="313" t="str">
        <x:f>IF($A1428="","",IF($C1428="Salida de efectivo",$G1428,0))</x:f>
      </x:c>
      <x:c r="J1428" s="313" t="str">
        <x:f>IF($A1428="","",CONFIGURACIÓN!$B$10+SUM($H$6:H1428)-SUM($I$6:I1428))</x:f>
      </x:c>
      <x:c r="K1428" s="311"/>
    </x:row>
    <x:row r="1429" ht="20" customHeight="1">
      <x:c r="A1429" s="309"/>
      <x:c r="B1429" s="310"/>
      <x:c r="C1429" s="310"/>
      <x:c r="D1429" s="310"/>
      <x:c r="E1429" s="310"/>
      <x:c r="F1429" s="311"/>
      <x:c r="G1429" s="312"/>
      <x:c r="H1429" s="313" t="str">
        <x:f>IF($A1429="","",IF($C1429="Entrada de efectivo",$G1429,0))</x:f>
      </x:c>
      <x:c r="I1429" s="313" t="str">
        <x:f>IF($A1429="","",IF($C1429="Salida de efectivo",$G1429,0))</x:f>
      </x:c>
      <x:c r="J1429" s="313" t="str">
        <x:f>IF($A1429="","",CONFIGURACIÓN!$B$10+SUM($H$6:H1429)-SUM($I$6:I1429))</x:f>
      </x:c>
      <x:c r="K1429" s="311"/>
    </x:row>
    <x:row r="1430" ht="20" customHeight="1">
      <x:c r="A1430" s="309"/>
      <x:c r="B1430" s="310"/>
      <x:c r="C1430" s="310"/>
      <x:c r="D1430" s="310"/>
      <x:c r="E1430" s="310"/>
      <x:c r="F1430" s="311"/>
      <x:c r="G1430" s="312"/>
      <x:c r="H1430" s="313" t="str">
        <x:f>IF($A1430="","",IF($C1430="Entrada de efectivo",$G1430,0))</x:f>
      </x:c>
      <x:c r="I1430" s="313" t="str">
        <x:f>IF($A1430="","",IF($C1430="Salida de efectivo",$G1430,0))</x:f>
      </x:c>
      <x:c r="J1430" s="313" t="str">
        <x:f>IF($A1430="","",CONFIGURACIÓN!$B$10+SUM($H$6:H1430)-SUM($I$6:I1430))</x:f>
      </x:c>
      <x:c r="K1430" s="311"/>
    </x:row>
    <x:row r="1431" ht="20" customHeight="1">
      <x:c r="A1431" s="309"/>
      <x:c r="B1431" s="310"/>
      <x:c r="C1431" s="310"/>
      <x:c r="D1431" s="310"/>
      <x:c r="E1431" s="310"/>
      <x:c r="F1431" s="311"/>
      <x:c r="G1431" s="312"/>
      <x:c r="H1431" s="313" t="str">
        <x:f>IF($A1431="","",IF($C1431="Entrada de efectivo",$G1431,0))</x:f>
      </x:c>
      <x:c r="I1431" s="313" t="str">
        <x:f>IF($A1431="","",IF($C1431="Salida de efectivo",$G1431,0))</x:f>
      </x:c>
      <x:c r="J1431" s="313" t="str">
        <x:f>IF($A1431="","",CONFIGURACIÓN!$B$10+SUM($H$6:H1431)-SUM($I$6:I1431))</x:f>
      </x:c>
      <x:c r="K1431" s="311"/>
    </x:row>
    <x:row r="1432" ht="20" customHeight="1">
      <x:c r="A1432" s="309"/>
      <x:c r="B1432" s="310"/>
      <x:c r="C1432" s="310"/>
      <x:c r="D1432" s="310"/>
      <x:c r="E1432" s="310"/>
      <x:c r="F1432" s="311"/>
      <x:c r="G1432" s="312"/>
      <x:c r="H1432" s="313" t="str">
        <x:f>IF($A1432="","",IF($C1432="Entrada de efectivo",$G1432,0))</x:f>
      </x:c>
      <x:c r="I1432" s="313" t="str">
        <x:f>IF($A1432="","",IF($C1432="Salida de efectivo",$G1432,0))</x:f>
      </x:c>
      <x:c r="J1432" s="313" t="str">
        <x:f>IF($A1432="","",CONFIGURACIÓN!$B$10+SUM($H$6:H1432)-SUM($I$6:I1432))</x:f>
      </x:c>
      <x:c r="K1432" s="311"/>
    </x:row>
    <x:row r="1433" ht="20" customHeight="1">
      <x:c r="A1433" s="309"/>
      <x:c r="B1433" s="310"/>
      <x:c r="C1433" s="310"/>
      <x:c r="D1433" s="310"/>
      <x:c r="E1433" s="310"/>
      <x:c r="F1433" s="311"/>
      <x:c r="G1433" s="312"/>
      <x:c r="H1433" s="313" t="str">
        <x:f>IF($A1433="","",IF($C1433="Entrada de efectivo",$G1433,0))</x:f>
      </x:c>
      <x:c r="I1433" s="313" t="str">
        <x:f>IF($A1433="","",IF($C1433="Salida de efectivo",$G1433,0))</x:f>
      </x:c>
      <x:c r="J1433" s="313" t="str">
        <x:f>IF($A1433="","",CONFIGURACIÓN!$B$10+SUM($H$6:H1433)-SUM($I$6:I1433))</x:f>
      </x:c>
      <x:c r="K1433" s="311"/>
    </x:row>
    <x:row r="1434" ht="20" customHeight="1">
      <x:c r="A1434" s="309"/>
      <x:c r="B1434" s="310"/>
      <x:c r="C1434" s="310"/>
      <x:c r="D1434" s="310"/>
      <x:c r="E1434" s="310"/>
      <x:c r="F1434" s="311"/>
      <x:c r="G1434" s="312"/>
      <x:c r="H1434" s="313" t="str">
        <x:f>IF($A1434="","",IF($C1434="Entrada de efectivo",$G1434,0))</x:f>
      </x:c>
      <x:c r="I1434" s="313" t="str">
        <x:f>IF($A1434="","",IF($C1434="Salida de efectivo",$G1434,0))</x:f>
      </x:c>
      <x:c r="J1434" s="313" t="str">
        <x:f>IF($A1434="","",CONFIGURACIÓN!$B$10+SUM($H$6:H1434)-SUM($I$6:I1434))</x:f>
      </x:c>
      <x:c r="K1434" s="311"/>
    </x:row>
    <x:row r="1435" ht="20" customHeight="1">
      <x:c r="A1435" s="309"/>
      <x:c r="B1435" s="310"/>
      <x:c r="C1435" s="310"/>
      <x:c r="D1435" s="310"/>
      <x:c r="E1435" s="310"/>
      <x:c r="F1435" s="311"/>
      <x:c r="G1435" s="312"/>
      <x:c r="H1435" s="313" t="str">
        <x:f>IF($A1435="","",IF($C1435="Entrada de efectivo",$G1435,0))</x:f>
      </x:c>
      <x:c r="I1435" s="313" t="str">
        <x:f>IF($A1435="","",IF($C1435="Salida de efectivo",$G1435,0))</x:f>
      </x:c>
      <x:c r="J1435" s="313" t="str">
        <x:f>IF($A1435="","",CONFIGURACIÓN!$B$10+SUM($H$6:H1435)-SUM($I$6:I1435))</x:f>
      </x:c>
      <x:c r="K1435" s="311"/>
    </x:row>
    <x:row r="1436" ht="20" customHeight="1">
      <x:c r="A1436" s="309"/>
      <x:c r="B1436" s="310"/>
      <x:c r="C1436" s="310"/>
      <x:c r="D1436" s="310"/>
      <x:c r="E1436" s="310"/>
      <x:c r="F1436" s="311"/>
      <x:c r="G1436" s="312"/>
      <x:c r="H1436" s="313" t="str">
        <x:f>IF($A1436="","",IF($C1436="Entrada de efectivo",$G1436,0))</x:f>
      </x:c>
      <x:c r="I1436" s="313" t="str">
        <x:f>IF($A1436="","",IF($C1436="Salida de efectivo",$G1436,0))</x:f>
      </x:c>
      <x:c r="J1436" s="313" t="str">
        <x:f>IF($A1436="","",CONFIGURACIÓN!$B$10+SUM($H$6:H1436)-SUM($I$6:I1436))</x:f>
      </x:c>
      <x:c r="K1436" s="311"/>
    </x:row>
    <x:row r="1437" ht="20" customHeight="1">
      <x:c r="A1437" s="309"/>
      <x:c r="B1437" s="310"/>
      <x:c r="C1437" s="310"/>
      <x:c r="D1437" s="310"/>
      <x:c r="E1437" s="310"/>
      <x:c r="F1437" s="311"/>
      <x:c r="G1437" s="312"/>
      <x:c r="H1437" s="313" t="str">
        <x:f>IF($A1437="","",IF($C1437="Entrada de efectivo",$G1437,0))</x:f>
      </x:c>
      <x:c r="I1437" s="313" t="str">
        <x:f>IF($A1437="","",IF($C1437="Salida de efectivo",$G1437,0))</x:f>
      </x:c>
      <x:c r="J1437" s="313" t="str">
        <x:f>IF($A1437="","",CONFIGURACIÓN!$B$10+SUM($H$6:H1437)-SUM($I$6:I1437))</x:f>
      </x:c>
      <x:c r="K1437" s="311"/>
    </x:row>
    <x:row r="1438" ht="20" customHeight="1">
      <x:c r="A1438" s="309"/>
      <x:c r="B1438" s="310"/>
      <x:c r="C1438" s="310"/>
      <x:c r="D1438" s="310"/>
      <x:c r="E1438" s="310"/>
      <x:c r="F1438" s="311"/>
      <x:c r="G1438" s="312"/>
      <x:c r="H1438" s="313" t="str">
        <x:f>IF($A1438="","",IF($C1438="Entrada de efectivo",$G1438,0))</x:f>
      </x:c>
      <x:c r="I1438" s="313" t="str">
        <x:f>IF($A1438="","",IF($C1438="Salida de efectivo",$G1438,0))</x:f>
      </x:c>
      <x:c r="J1438" s="313" t="str">
        <x:f>IF($A1438="","",CONFIGURACIÓN!$B$10+SUM($H$6:H1438)-SUM($I$6:I1438))</x:f>
      </x:c>
      <x:c r="K1438" s="311"/>
    </x:row>
    <x:row r="1439" ht="20" customHeight="1">
      <x:c r="A1439" s="309"/>
      <x:c r="B1439" s="310"/>
      <x:c r="C1439" s="310"/>
      <x:c r="D1439" s="310"/>
      <x:c r="E1439" s="310"/>
      <x:c r="F1439" s="311"/>
      <x:c r="G1439" s="312"/>
      <x:c r="H1439" s="313" t="str">
        <x:f>IF($A1439="","",IF($C1439="Entrada de efectivo",$G1439,0))</x:f>
      </x:c>
      <x:c r="I1439" s="313" t="str">
        <x:f>IF($A1439="","",IF($C1439="Salida de efectivo",$G1439,0))</x:f>
      </x:c>
      <x:c r="J1439" s="313" t="str">
        <x:f>IF($A1439="","",CONFIGURACIÓN!$B$10+SUM($H$6:H1439)-SUM($I$6:I1439))</x:f>
      </x:c>
      <x:c r="K1439" s="311"/>
    </x:row>
    <x:row r="1440" ht="20" customHeight="1">
      <x:c r="A1440" s="309"/>
      <x:c r="B1440" s="310"/>
      <x:c r="C1440" s="310"/>
      <x:c r="D1440" s="310"/>
      <x:c r="E1440" s="310"/>
      <x:c r="F1440" s="311"/>
      <x:c r="G1440" s="312"/>
      <x:c r="H1440" s="313" t="str">
        <x:f>IF($A1440="","",IF($C1440="Entrada de efectivo",$G1440,0))</x:f>
      </x:c>
      <x:c r="I1440" s="313" t="str">
        <x:f>IF($A1440="","",IF($C1440="Salida de efectivo",$G1440,0))</x:f>
      </x:c>
      <x:c r="J1440" s="313" t="str">
        <x:f>IF($A1440="","",CONFIGURACIÓN!$B$10+SUM($H$6:H1440)-SUM($I$6:I1440))</x:f>
      </x:c>
      <x:c r="K1440" s="311"/>
    </x:row>
    <x:row r="1441" ht="20" customHeight="1">
      <x:c r="A1441" s="309"/>
      <x:c r="B1441" s="310"/>
      <x:c r="C1441" s="310"/>
      <x:c r="D1441" s="310"/>
      <x:c r="E1441" s="310"/>
      <x:c r="F1441" s="311"/>
      <x:c r="G1441" s="312"/>
      <x:c r="H1441" s="313" t="str">
        <x:f>IF($A1441="","",IF($C1441="Entrada de efectivo",$G1441,0))</x:f>
      </x:c>
      <x:c r="I1441" s="313" t="str">
        <x:f>IF($A1441="","",IF($C1441="Salida de efectivo",$G1441,0))</x:f>
      </x:c>
      <x:c r="J1441" s="313" t="str">
        <x:f>IF($A1441="","",CONFIGURACIÓN!$B$10+SUM($H$6:H1441)-SUM($I$6:I1441))</x:f>
      </x:c>
      <x:c r="K1441" s="311"/>
    </x:row>
    <x:row r="1442" ht="20" customHeight="1">
      <x:c r="A1442" s="309"/>
      <x:c r="B1442" s="310"/>
      <x:c r="C1442" s="310"/>
      <x:c r="D1442" s="310"/>
      <x:c r="E1442" s="310"/>
      <x:c r="F1442" s="311"/>
      <x:c r="G1442" s="312"/>
      <x:c r="H1442" s="313" t="str">
        <x:f>IF($A1442="","",IF($C1442="Entrada de efectivo",$G1442,0))</x:f>
      </x:c>
      <x:c r="I1442" s="313" t="str">
        <x:f>IF($A1442="","",IF($C1442="Salida de efectivo",$G1442,0))</x:f>
      </x:c>
      <x:c r="J1442" s="313" t="str">
        <x:f>IF($A1442="","",CONFIGURACIÓN!$B$10+SUM($H$6:H1442)-SUM($I$6:I1442))</x:f>
      </x:c>
      <x:c r="K1442" s="311"/>
    </x:row>
    <x:row r="1443" ht="20" customHeight="1">
      <x:c r="A1443" s="309"/>
      <x:c r="B1443" s="310"/>
      <x:c r="C1443" s="310"/>
      <x:c r="D1443" s="310"/>
      <x:c r="E1443" s="310"/>
      <x:c r="F1443" s="311"/>
      <x:c r="G1443" s="312"/>
      <x:c r="H1443" s="313" t="str">
        <x:f>IF($A1443="","",IF($C1443="Entrada de efectivo",$G1443,0))</x:f>
      </x:c>
      <x:c r="I1443" s="313" t="str">
        <x:f>IF($A1443="","",IF($C1443="Salida de efectivo",$G1443,0))</x:f>
      </x:c>
      <x:c r="J1443" s="313" t="str">
        <x:f>IF($A1443="","",CONFIGURACIÓN!$B$10+SUM($H$6:H1443)-SUM($I$6:I1443))</x:f>
      </x:c>
      <x:c r="K1443" s="311"/>
    </x:row>
    <x:row r="1444" ht="20" customHeight="1">
      <x:c r="A1444" s="309"/>
      <x:c r="B1444" s="310"/>
      <x:c r="C1444" s="310"/>
      <x:c r="D1444" s="310"/>
      <x:c r="E1444" s="310"/>
      <x:c r="F1444" s="311"/>
      <x:c r="G1444" s="312"/>
      <x:c r="H1444" s="313" t="str">
        <x:f>IF($A1444="","",IF($C1444="Entrada de efectivo",$G1444,0))</x:f>
      </x:c>
      <x:c r="I1444" s="313" t="str">
        <x:f>IF($A1444="","",IF($C1444="Salida de efectivo",$G1444,0))</x:f>
      </x:c>
      <x:c r="J1444" s="313" t="str">
        <x:f>IF($A1444="","",CONFIGURACIÓN!$B$10+SUM($H$6:H1444)-SUM($I$6:I1444))</x:f>
      </x:c>
      <x:c r="K1444" s="311"/>
    </x:row>
    <x:row r="1445" ht="20" customHeight="1">
      <x:c r="A1445" s="309"/>
      <x:c r="B1445" s="310"/>
      <x:c r="C1445" s="310"/>
      <x:c r="D1445" s="310"/>
      <x:c r="E1445" s="310"/>
      <x:c r="F1445" s="311"/>
      <x:c r="G1445" s="312"/>
      <x:c r="H1445" s="313" t="str">
        <x:f>IF($A1445="","",IF($C1445="Entrada de efectivo",$G1445,0))</x:f>
      </x:c>
      <x:c r="I1445" s="313" t="str">
        <x:f>IF($A1445="","",IF($C1445="Salida de efectivo",$G1445,0))</x:f>
      </x:c>
      <x:c r="J1445" s="313" t="str">
        <x:f>IF($A1445="","",CONFIGURACIÓN!$B$10+SUM($H$6:H1445)-SUM($I$6:I1445))</x:f>
      </x:c>
      <x:c r="K1445" s="311"/>
    </x:row>
    <x:row r="1446" ht="20" customHeight="1">
      <x:c r="A1446" s="309"/>
      <x:c r="B1446" s="310"/>
      <x:c r="C1446" s="310"/>
      <x:c r="D1446" s="310"/>
      <x:c r="E1446" s="310"/>
      <x:c r="F1446" s="311"/>
      <x:c r="G1446" s="312"/>
      <x:c r="H1446" s="313" t="str">
        <x:f>IF($A1446="","",IF($C1446="Entrada de efectivo",$G1446,0))</x:f>
      </x:c>
      <x:c r="I1446" s="313" t="str">
        <x:f>IF($A1446="","",IF($C1446="Salida de efectivo",$G1446,0))</x:f>
      </x:c>
      <x:c r="J1446" s="313" t="str">
        <x:f>IF($A1446="","",CONFIGURACIÓN!$B$10+SUM($H$6:H1446)-SUM($I$6:I1446))</x:f>
      </x:c>
      <x:c r="K1446" s="311"/>
    </x:row>
    <x:row r="1447" ht="20" customHeight="1">
      <x:c r="A1447" s="309"/>
      <x:c r="B1447" s="310"/>
      <x:c r="C1447" s="310"/>
      <x:c r="D1447" s="310"/>
      <x:c r="E1447" s="310"/>
      <x:c r="F1447" s="311"/>
      <x:c r="G1447" s="312"/>
      <x:c r="H1447" s="313" t="str">
        <x:f>IF($A1447="","",IF($C1447="Entrada de efectivo",$G1447,0))</x:f>
      </x:c>
      <x:c r="I1447" s="313" t="str">
        <x:f>IF($A1447="","",IF($C1447="Salida de efectivo",$G1447,0))</x:f>
      </x:c>
      <x:c r="J1447" s="313" t="str">
        <x:f>IF($A1447="","",CONFIGURACIÓN!$B$10+SUM($H$6:H1447)-SUM($I$6:I1447))</x:f>
      </x:c>
      <x:c r="K1447" s="311"/>
    </x:row>
    <x:row r="1448" ht="20" customHeight="1">
      <x:c r="A1448" s="309"/>
      <x:c r="B1448" s="310"/>
      <x:c r="C1448" s="310"/>
      <x:c r="D1448" s="310"/>
      <x:c r="E1448" s="310"/>
      <x:c r="F1448" s="311"/>
      <x:c r="G1448" s="312"/>
      <x:c r="H1448" s="313" t="str">
        <x:f>IF($A1448="","",IF($C1448="Entrada de efectivo",$G1448,0))</x:f>
      </x:c>
      <x:c r="I1448" s="313" t="str">
        <x:f>IF($A1448="","",IF($C1448="Salida de efectivo",$G1448,0))</x:f>
      </x:c>
      <x:c r="J1448" s="313" t="str">
        <x:f>IF($A1448="","",CONFIGURACIÓN!$B$10+SUM($H$6:H1448)-SUM($I$6:I1448))</x:f>
      </x:c>
      <x:c r="K1448" s="311"/>
    </x:row>
    <x:row r="1449" ht="20" customHeight="1">
      <x:c r="A1449" s="309"/>
      <x:c r="B1449" s="310"/>
      <x:c r="C1449" s="310"/>
      <x:c r="D1449" s="310"/>
      <x:c r="E1449" s="310"/>
      <x:c r="F1449" s="311"/>
      <x:c r="G1449" s="312"/>
      <x:c r="H1449" s="313" t="str">
        <x:f>IF($A1449="","",IF($C1449="Entrada de efectivo",$G1449,0))</x:f>
      </x:c>
      <x:c r="I1449" s="313" t="str">
        <x:f>IF($A1449="","",IF($C1449="Salida de efectivo",$G1449,0))</x:f>
      </x:c>
      <x:c r="J1449" s="313" t="str">
        <x:f>IF($A1449="","",CONFIGURACIÓN!$B$10+SUM($H$6:H1449)-SUM($I$6:I1449))</x:f>
      </x:c>
      <x:c r="K1449" s="311"/>
    </x:row>
    <x:row r="1450" ht="20" customHeight="1">
      <x:c r="A1450" s="309"/>
      <x:c r="B1450" s="310"/>
      <x:c r="C1450" s="310"/>
      <x:c r="D1450" s="310"/>
      <x:c r="E1450" s="310"/>
      <x:c r="F1450" s="311"/>
      <x:c r="G1450" s="312"/>
      <x:c r="H1450" s="313" t="str">
        <x:f>IF($A1450="","",IF($C1450="Entrada de efectivo",$G1450,0))</x:f>
      </x:c>
      <x:c r="I1450" s="313" t="str">
        <x:f>IF($A1450="","",IF($C1450="Salida de efectivo",$G1450,0))</x:f>
      </x:c>
      <x:c r="J1450" s="313" t="str">
        <x:f>IF($A1450="","",CONFIGURACIÓN!$B$10+SUM($H$6:H1450)-SUM($I$6:I1450))</x:f>
      </x:c>
      <x:c r="K1450" s="311"/>
    </x:row>
    <x:row r="1451" ht="20" customHeight="1">
      <x:c r="A1451" s="309"/>
      <x:c r="B1451" s="310"/>
      <x:c r="C1451" s="310"/>
      <x:c r="D1451" s="310"/>
      <x:c r="E1451" s="310"/>
      <x:c r="F1451" s="311"/>
      <x:c r="G1451" s="312"/>
      <x:c r="H1451" s="313" t="str">
        <x:f>IF($A1451="","",IF($C1451="Entrada de efectivo",$G1451,0))</x:f>
      </x:c>
      <x:c r="I1451" s="313" t="str">
        <x:f>IF($A1451="","",IF($C1451="Salida de efectivo",$G1451,0))</x:f>
      </x:c>
      <x:c r="J1451" s="313" t="str">
        <x:f>IF($A1451="","",CONFIGURACIÓN!$B$10+SUM($H$6:H1451)-SUM($I$6:I1451))</x:f>
      </x:c>
      <x:c r="K1451" s="311"/>
    </x:row>
    <x:row r="1452" ht="20" customHeight="1">
      <x:c r="A1452" s="309"/>
      <x:c r="B1452" s="310"/>
      <x:c r="C1452" s="310"/>
      <x:c r="D1452" s="310"/>
      <x:c r="E1452" s="310"/>
      <x:c r="F1452" s="311"/>
      <x:c r="G1452" s="312"/>
      <x:c r="H1452" s="313" t="str">
        <x:f>IF($A1452="","",IF($C1452="Entrada de efectivo",$G1452,0))</x:f>
      </x:c>
      <x:c r="I1452" s="313" t="str">
        <x:f>IF($A1452="","",IF($C1452="Salida de efectivo",$G1452,0))</x:f>
      </x:c>
      <x:c r="J1452" s="313" t="str">
        <x:f>IF($A1452="","",CONFIGURACIÓN!$B$10+SUM($H$6:H1452)-SUM($I$6:I1452))</x:f>
      </x:c>
      <x:c r="K1452" s="311"/>
    </x:row>
    <x:row r="1453" ht="20" customHeight="1">
      <x:c r="A1453" s="309"/>
      <x:c r="B1453" s="310"/>
      <x:c r="C1453" s="310"/>
      <x:c r="D1453" s="310"/>
      <x:c r="E1453" s="310"/>
      <x:c r="F1453" s="311"/>
      <x:c r="G1453" s="312"/>
      <x:c r="H1453" s="313" t="str">
        <x:f>IF($A1453="","",IF($C1453="Entrada de efectivo",$G1453,0))</x:f>
      </x:c>
      <x:c r="I1453" s="313" t="str">
        <x:f>IF($A1453="","",IF($C1453="Salida de efectivo",$G1453,0))</x:f>
      </x:c>
      <x:c r="J1453" s="313" t="str">
        <x:f>IF($A1453="","",CONFIGURACIÓN!$B$10+SUM($H$6:H1453)-SUM($I$6:I1453))</x:f>
      </x:c>
      <x:c r="K1453" s="311"/>
    </x:row>
    <x:row r="1454" ht="20" customHeight="1">
      <x:c r="A1454" s="309"/>
      <x:c r="B1454" s="310"/>
      <x:c r="C1454" s="310"/>
      <x:c r="D1454" s="310"/>
      <x:c r="E1454" s="310"/>
      <x:c r="F1454" s="311"/>
      <x:c r="G1454" s="312"/>
      <x:c r="H1454" s="313" t="str">
        <x:f>IF($A1454="","",IF($C1454="Entrada de efectivo",$G1454,0))</x:f>
      </x:c>
      <x:c r="I1454" s="313" t="str">
        <x:f>IF($A1454="","",IF($C1454="Salida de efectivo",$G1454,0))</x:f>
      </x:c>
      <x:c r="J1454" s="313" t="str">
        <x:f>IF($A1454="","",CONFIGURACIÓN!$B$10+SUM($H$6:H1454)-SUM($I$6:I1454))</x:f>
      </x:c>
      <x:c r="K1454" s="311"/>
    </x:row>
    <x:row r="1455" ht="20" customHeight="1">
      <x:c r="A1455" s="309"/>
      <x:c r="B1455" s="310"/>
      <x:c r="C1455" s="310"/>
      <x:c r="D1455" s="310"/>
      <x:c r="E1455" s="310"/>
      <x:c r="F1455" s="311"/>
      <x:c r="G1455" s="312"/>
      <x:c r="H1455" s="313" t="str">
        <x:f>IF($A1455="","",IF($C1455="Entrada de efectivo",$G1455,0))</x:f>
      </x:c>
      <x:c r="I1455" s="313" t="str">
        <x:f>IF($A1455="","",IF($C1455="Salida de efectivo",$G1455,0))</x:f>
      </x:c>
      <x:c r="J1455" s="313" t="str">
        <x:f>IF($A1455="","",CONFIGURACIÓN!$B$10+SUM($H$6:H1455)-SUM($I$6:I1455))</x:f>
      </x:c>
      <x:c r="K1455" s="311"/>
    </x:row>
    <x:row r="1456" ht="20" customHeight="1">
      <x:c r="A1456" s="309"/>
      <x:c r="B1456" s="310"/>
      <x:c r="C1456" s="310"/>
      <x:c r="D1456" s="310"/>
      <x:c r="E1456" s="310"/>
      <x:c r="F1456" s="311"/>
      <x:c r="G1456" s="312"/>
      <x:c r="H1456" s="313" t="str">
        <x:f>IF($A1456="","",IF($C1456="Entrada de efectivo",$G1456,0))</x:f>
      </x:c>
      <x:c r="I1456" s="313" t="str">
        <x:f>IF($A1456="","",IF($C1456="Salida de efectivo",$G1456,0))</x:f>
      </x:c>
      <x:c r="J1456" s="313" t="str">
        <x:f>IF($A1456="","",CONFIGURACIÓN!$B$10+SUM($H$6:H1456)-SUM($I$6:I1456))</x:f>
      </x:c>
      <x:c r="K1456" s="311"/>
    </x:row>
    <x:row r="1457" ht="20" customHeight="1">
      <x:c r="A1457" s="309"/>
      <x:c r="B1457" s="310"/>
      <x:c r="C1457" s="310"/>
      <x:c r="D1457" s="310"/>
      <x:c r="E1457" s="310"/>
      <x:c r="F1457" s="311"/>
      <x:c r="G1457" s="312"/>
      <x:c r="H1457" s="313" t="str">
        <x:f>IF($A1457="","",IF($C1457="Entrada de efectivo",$G1457,0))</x:f>
      </x:c>
      <x:c r="I1457" s="313" t="str">
        <x:f>IF($A1457="","",IF($C1457="Salida de efectivo",$G1457,0))</x:f>
      </x:c>
      <x:c r="J1457" s="313" t="str">
        <x:f>IF($A1457="","",CONFIGURACIÓN!$B$10+SUM($H$6:H1457)-SUM($I$6:I1457))</x:f>
      </x:c>
      <x:c r="K1457" s="311"/>
    </x:row>
    <x:row r="1458" ht="20" customHeight="1">
      <x:c r="A1458" s="309"/>
      <x:c r="B1458" s="310"/>
      <x:c r="C1458" s="310"/>
      <x:c r="D1458" s="310"/>
      <x:c r="E1458" s="310"/>
      <x:c r="F1458" s="311"/>
      <x:c r="G1458" s="312"/>
      <x:c r="H1458" s="313" t="str">
        <x:f>IF($A1458="","",IF($C1458="Entrada de efectivo",$G1458,0))</x:f>
      </x:c>
      <x:c r="I1458" s="313" t="str">
        <x:f>IF($A1458="","",IF($C1458="Salida de efectivo",$G1458,0))</x:f>
      </x:c>
      <x:c r="J1458" s="313" t="str">
        <x:f>IF($A1458="","",CONFIGURACIÓN!$B$10+SUM($H$6:H1458)-SUM($I$6:I1458))</x:f>
      </x:c>
      <x:c r="K1458" s="311"/>
    </x:row>
    <x:row r="1459" ht="20" customHeight="1">
      <x:c r="A1459" s="309"/>
      <x:c r="B1459" s="310"/>
      <x:c r="C1459" s="310"/>
      <x:c r="D1459" s="310"/>
      <x:c r="E1459" s="310"/>
      <x:c r="F1459" s="311"/>
      <x:c r="G1459" s="312"/>
      <x:c r="H1459" s="313" t="str">
        <x:f>IF($A1459="","",IF($C1459="Entrada de efectivo",$G1459,0))</x:f>
      </x:c>
      <x:c r="I1459" s="313" t="str">
        <x:f>IF($A1459="","",IF($C1459="Salida de efectivo",$G1459,0))</x:f>
      </x:c>
      <x:c r="J1459" s="313" t="str">
        <x:f>IF($A1459="","",CONFIGURACIÓN!$B$10+SUM($H$6:H1459)-SUM($I$6:I1459))</x:f>
      </x:c>
      <x:c r="K1459" s="311"/>
    </x:row>
    <x:row r="1460" ht="20" customHeight="1">
      <x:c r="A1460" s="309"/>
      <x:c r="B1460" s="310"/>
      <x:c r="C1460" s="310"/>
      <x:c r="D1460" s="310"/>
      <x:c r="E1460" s="310"/>
      <x:c r="F1460" s="311"/>
      <x:c r="G1460" s="312"/>
      <x:c r="H1460" s="313" t="str">
        <x:f>IF($A1460="","",IF($C1460="Entrada de efectivo",$G1460,0))</x:f>
      </x:c>
      <x:c r="I1460" s="313" t="str">
        <x:f>IF($A1460="","",IF($C1460="Salida de efectivo",$G1460,0))</x:f>
      </x:c>
      <x:c r="J1460" s="313" t="str">
        <x:f>IF($A1460="","",CONFIGURACIÓN!$B$10+SUM($H$6:H1460)-SUM($I$6:I1460))</x:f>
      </x:c>
      <x:c r="K1460" s="311"/>
    </x:row>
    <x:row r="1461" ht="20" customHeight="1">
      <x:c r="A1461" s="309"/>
      <x:c r="B1461" s="310"/>
      <x:c r="C1461" s="310"/>
      <x:c r="D1461" s="310"/>
      <x:c r="E1461" s="310"/>
      <x:c r="F1461" s="311"/>
      <x:c r="G1461" s="312"/>
      <x:c r="H1461" s="313" t="str">
        <x:f>IF($A1461="","",IF($C1461="Entrada de efectivo",$G1461,0))</x:f>
      </x:c>
      <x:c r="I1461" s="313" t="str">
        <x:f>IF($A1461="","",IF($C1461="Salida de efectivo",$G1461,0))</x:f>
      </x:c>
      <x:c r="J1461" s="313" t="str">
        <x:f>IF($A1461="","",CONFIGURACIÓN!$B$10+SUM($H$6:H1461)-SUM($I$6:I1461))</x:f>
      </x:c>
      <x:c r="K1461" s="311"/>
    </x:row>
    <x:row r="1462" ht="20" customHeight="1">
      <x:c r="A1462" s="309"/>
      <x:c r="B1462" s="310"/>
      <x:c r="C1462" s="310"/>
      <x:c r="D1462" s="310"/>
      <x:c r="E1462" s="310"/>
      <x:c r="F1462" s="311"/>
      <x:c r="G1462" s="312"/>
      <x:c r="H1462" s="313" t="str">
        <x:f>IF($A1462="","",IF($C1462="Entrada de efectivo",$G1462,0))</x:f>
      </x:c>
      <x:c r="I1462" s="313" t="str">
        <x:f>IF($A1462="","",IF($C1462="Salida de efectivo",$G1462,0))</x:f>
      </x:c>
      <x:c r="J1462" s="313" t="str">
        <x:f>IF($A1462="","",CONFIGURACIÓN!$B$10+SUM($H$6:H1462)-SUM($I$6:I1462))</x:f>
      </x:c>
      <x:c r="K1462" s="311"/>
    </x:row>
    <x:row r="1463" ht="20" customHeight="1">
      <x:c r="A1463" s="309"/>
      <x:c r="B1463" s="310"/>
      <x:c r="C1463" s="310"/>
      <x:c r="D1463" s="310"/>
      <x:c r="E1463" s="310"/>
      <x:c r="F1463" s="311"/>
      <x:c r="G1463" s="312"/>
      <x:c r="H1463" s="313" t="str">
        <x:f>IF($A1463="","",IF($C1463="Entrada de efectivo",$G1463,0))</x:f>
      </x:c>
      <x:c r="I1463" s="313" t="str">
        <x:f>IF($A1463="","",IF($C1463="Salida de efectivo",$G1463,0))</x:f>
      </x:c>
      <x:c r="J1463" s="313" t="str">
        <x:f>IF($A1463="","",CONFIGURACIÓN!$B$10+SUM($H$6:H1463)-SUM($I$6:I1463))</x:f>
      </x:c>
      <x:c r="K1463" s="311"/>
    </x:row>
    <x:row r="1464" ht="20" customHeight="1">
      <x:c r="A1464" s="309"/>
      <x:c r="B1464" s="310"/>
      <x:c r="C1464" s="310"/>
      <x:c r="D1464" s="310"/>
      <x:c r="E1464" s="310"/>
      <x:c r="F1464" s="311"/>
      <x:c r="G1464" s="312"/>
      <x:c r="H1464" s="313" t="str">
        <x:f>IF($A1464="","",IF($C1464="Entrada de efectivo",$G1464,0))</x:f>
      </x:c>
      <x:c r="I1464" s="313" t="str">
        <x:f>IF($A1464="","",IF($C1464="Salida de efectivo",$G1464,0))</x:f>
      </x:c>
      <x:c r="J1464" s="313" t="str">
        <x:f>IF($A1464="","",CONFIGURACIÓN!$B$10+SUM($H$6:H1464)-SUM($I$6:I1464))</x:f>
      </x:c>
      <x:c r="K1464" s="311"/>
    </x:row>
    <x:row r="1465" ht="20" customHeight="1">
      <x:c r="A1465" s="309"/>
      <x:c r="B1465" s="310"/>
      <x:c r="C1465" s="310"/>
      <x:c r="D1465" s="310"/>
      <x:c r="E1465" s="310"/>
      <x:c r="F1465" s="311"/>
      <x:c r="G1465" s="312"/>
      <x:c r="H1465" s="313" t="str">
        <x:f>IF($A1465="","",IF($C1465="Entrada de efectivo",$G1465,0))</x:f>
      </x:c>
      <x:c r="I1465" s="313" t="str">
        <x:f>IF($A1465="","",IF($C1465="Salida de efectivo",$G1465,0))</x:f>
      </x:c>
      <x:c r="J1465" s="313" t="str">
        <x:f>IF($A1465="","",CONFIGURACIÓN!$B$10+SUM($H$6:H1465)-SUM($I$6:I1465))</x:f>
      </x:c>
      <x:c r="K1465" s="311"/>
    </x:row>
    <x:row r="1466" ht="20" customHeight="1">
      <x:c r="A1466" s="309"/>
      <x:c r="B1466" s="310"/>
      <x:c r="C1466" s="310"/>
      <x:c r="D1466" s="310"/>
      <x:c r="E1466" s="310"/>
      <x:c r="F1466" s="311"/>
      <x:c r="G1466" s="312"/>
      <x:c r="H1466" s="313" t="str">
        <x:f>IF($A1466="","",IF($C1466="Entrada de efectivo",$G1466,0))</x:f>
      </x:c>
      <x:c r="I1466" s="313" t="str">
        <x:f>IF($A1466="","",IF($C1466="Salida de efectivo",$G1466,0))</x:f>
      </x:c>
      <x:c r="J1466" s="313" t="str">
        <x:f>IF($A1466="","",CONFIGURACIÓN!$B$10+SUM($H$6:H1466)-SUM($I$6:I1466))</x:f>
      </x:c>
      <x:c r="K1466" s="311"/>
    </x:row>
    <x:row r="1467" ht="20" customHeight="1">
      <x:c r="A1467" s="309"/>
      <x:c r="B1467" s="310"/>
      <x:c r="C1467" s="310"/>
      <x:c r="D1467" s="310"/>
      <x:c r="E1467" s="310"/>
      <x:c r="F1467" s="311"/>
      <x:c r="G1467" s="312"/>
      <x:c r="H1467" s="313" t="str">
        <x:f>IF($A1467="","",IF($C1467="Entrada de efectivo",$G1467,0))</x:f>
      </x:c>
      <x:c r="I1467" s="313" t="str">
        <x:f>IF($A1467="","",IF($C1467="Salida de efectivo",$G1467,0))</x:f>
      </x:c>
      <x:c r="J1467" s="313" t="str">
        <x:f>IF($A1467="","",CONFIGURACIÓN!$B$10+SUM($H$6:H1467)-SUM($I$6:I1467))</x:f>
      </x:c>
      <x:c r="K1467" s="311"/>
    </x:row>
    <x:row r="1468" ht="20" customHeight="1">
      <x:c r="A1468" s="309"/>
      <x:c r="B1468" s="310"/>
      <x:c r="C1468" s="310"/>
      <x:c r="D1468" s="310"/>
      <x:c r="E1468" s="310"/>
      <x:c r="F1468" s="311"/>
      <x:c r="G1468" s="312"/>
      <x:c r="H1468" s="313" t="str">
        <x:f>IF($A1468="","",IF($C1468="Entrada de efectivo",$G1468,0))</x:f>
      </x:c>
      <x:c r="I1468" s="313" t="str">
        <x:f>IF($A1468="","",IF($C1468="Salida de efectivo",$G1468,0))</x:f>
      </x:c>
      <x:c r="J1468" s="313" t="str">
        <x:f>IF($A1468="","",CONFIGURACIÓN!$B$10+SUM($H$6:H1468)-SUM($I$6:I1468))</x:f>
      </x:c>
      <x:c r="K1468" s="311"/>
    </x:row>
    <x:row r="1469" ht="20" customHeight="1">
      <x:c r="A1469" s="309"/>
      <x:c r="B1469" s="310"/>
      <x:c r="C1469" s="310"/>
      <x:c r="D1469" s="310"/>
      <x:c r="E1469" s="310"/>
      <x:c r="F1469" s="311"/>
      <x:c r="G1469" s="312"/>
      <x:c r="H1469" s="313" t="str">
        <x:f>IF($A1469="","",IF($C1469="Entrada de efectivo",$G1469,0))</x:f>
      </x:c>
      <x:c r="I1469" s="313" t="str">
        <x:f>IF($A1469="","",IF($C1469="Salida de efectivo",$G1469,0))</x:f>
      </x:c>
      <x:c r="J1469" s="313" t="str">
        <x:f>IF($A1469="","",CONFIGURACIÓN!$B$10+SUM($H$6:H1469)-SUM($I$6:I1469))</x:f>
      </x:c>
      <x:c r="K1469" s="311"/>
    </x:row>
    <x:row r="1470" ht="20" customHeight="1">
      <x:c r="A1470" s="309"/>
      <x:c r="B1470" s="310"/>
      <x:c r="C1470" s="310"/>
      <x:c r="D1470" s="310"/>
      <x:c r="E1470" s="310"/>
      <x:c r="F1470" s="311"/>
      <x:c r="G1470" s="312"/>
      <x:c r="H1470" s="313" t="str">
        <x:f>IF($A1470="","",IF($C1470="Entrada de efectivo",$G1470,0))</x:f>
      </x:c>
      <x:c r="I1470" s="313" t="str">
        <x:f>IF($A1470="","",IF($C1470="Salida de efectivo",$G1470,0))</x:f>
      </x:c>
      <x:c r="J1470" s="313" t="str">
        <x:f>IF($A1470="","",CONFIGURACIÓN!$B$10+SUM($H$6:H1470)-SUM($I$6:I1470))</x:f>
      </x:c>
      <x:c r="K1470" s="311"/>
    </x:row>
    <x:row r="1471" ht="20" customHeight="1">
      <x:c r="A1471" s="309"/>
      <x:c r="B1471" s="310"/>
      <x:c r="C1471" s="310"/>
      <x:c r="D1471" s="310"/>
      <x:c r="E1471" s="310"/>
      <x:c r="F1471" s="311"/>
      <x:c r="G1471" s="312"/>
      <x:c r="H1471" s="313" t="str">
        <x:f>IF($A1471="","",IF($C1471="Entrada de efectivo",$G1471,0))</x:f>
      </x:c>
      <x:c r="I1471" s="313" t="str">
        <x:f>IF($A1471="","",IF($C1471="Salida de efectivo",$G1471,0))</x:f>
      </x:c>
      <x:c r="J1471" s="313" t="str">
        <x:f>IF($A1471="","",CONFIGURACIÓN!$B$10+SUM($H$6:H1471)-SUM($I$6:I1471))</x:f>
      </x:c>
      <x:c r="K1471" s="311"/>
    </x:row>
    <x:row r="1472" ht="20" customHeight="1">
      <x:c r="A1472" s="309"/>
      <x:c r="B1472" s="310"/>
      <x:c r="C1472" s="310"/>
      <x:c r="D1472" s="310"/>
      <x:c r="E1472" s="310"/>
      <x:c r="F1472" s="311"/>
      <x:c r="G1472" s="312"/>
      <x:c r="H1472" s="313" t="str">
        <x:f>IF($A1472="","",IF($C1472="Entrada de efectivo",$G1472,0))</x:f>
      </x:c>
      <x:c r="I1472" s="313" t="str">
        <x:f>IF($A1472="","",IF($C1472="Salida de efectivo",$G1472,0))</x:f>
      </x:c>
      <x:c r="J1472" s="313" t="str">
        <x:f>IF($A1472="","",CONFIGURACIÓN!$B$10+SUM($H$6:H1472)-SUM($I$6:I1472))</x:f>
      </x:c>
      <x:c r="K1472" s="311"/>
    </x:row>
    <x:row r="1473" ht="20" customHeight="1">
      <x:c r="A1473" s="309"/>
      <x:c r="B1473" s="310"/>
      <x:c r="C1473" s="310"/>
      <x:c r="D1473" s="310"/>
      <x:c r="E1473" s="310"/>
      <x:c r="F1473" s="311"/>
      <x:c r="G1473" s="312"/>
      <x:c r="H1473" s="313" t="str">
        <x:f>IF($A1473="","",IF($C1473="Entrada de efectivo",$G1473,0))</x:f>
      </x:c>
      <x:c r="I1473" s="313" t="str">
        <x:f>IF($A1473="","",IF($C1473="Salida de efectivo",$G1473,0))</x:f>
      </x:c>
      <x:c r="J1473" s="313" t="str">
        <x:f>IF($A1473="","",CONFIGURACIÓN!$B$10+SUM($H$6:H1473)-SUM($I$6:I1473))</x:f>
      </x:c>
      <x:c r="K1473" s="311"/>
    </x:row>
    <x:row r="1474" ht="20" customHeight="1">
      <x:c r="A1474" s="309"/>
      <x:c r="B1474" s="310"/>
      <x:c r="C1474" s="310"/>
      <x:c r="D1474" s="310"/>
      <x:c r="E1474" s="310"/>
      <x:c r="F1474" s="311"/>
      <x:c r="G1474" s="312"/>
      <x:c r="H1474" s="313" t="str">
        <x:f>IF($A1474="","",IF($C1474="Entrada de efectivo",$G1474,0))</x:f>
      </x:c>
      <x:c r="I1474" s="313" t="str">
        <x:f>IF($A1474="","",IF($C1474="Salida de efectivo",$G1474,0))</x:f>
      </x:c>
      <x:c r="J1474" s="313" t="str">
        <x:f>IF($A1474="","",CONFIGURACIÓN!$B$10+SUM($H$6:H1474)-SUM($I$6:I1474))</x:f>
      </x:c>
      <x:c r="K1474" s="311"/>
    </x:row>
    <x:row r="1475" ht="20" customHeight="1">
      <x:c r="A1475" s="309"/>
      <x:c r="B1475" s="310"/>
      <x:c r="C1475" s="310"/>
      <x:c r="D1475" s="310"/>
      <x:c r="E1475" s="310"/>
      <x:c r="F1475" s="311"/>
      <x:c r="G1475" s="312"/>
      <x:c r="H1475" s="313" t="str">
        <x:f>IF($A1475="","",IF($C1475="Entrada de efectivo",$G1475,0))</x:f>
      </x:c>
      <x:c r="I1475" s="313" t="str">
        <x:f>IF($A1475="","",IF($C1475="Salida de efectivo",$G1475,0))</x:f>
      </x:c>
      <x:c r="J1475" s="313" t="str">
        <x:f>IF($A1475="","",CONFIGURACIÓN!$B$10+SUM($H$6:H1475)-SUM($I$6:I1475))</x:f>
      </x:c>
      <x:c r="K1475" s="311"/>
    </x:row>
    <x:row r="1476" ht="20" customHeight="1">
      <x:c r="A1476" s="309"/>
      <x:c r="B1476" s="310"/>
      <x:c r="C1476" s="310"/>
      <x:c r="D1476" s="310"/>
      <x:c r="E1476" s="310"/>
      <x:c r="F1476" s="311"/>
      <x:c r="G1476" s="312"/>
      <x:c r="H1476" s="313" t="str">
        <x:f>IF($A1476="","",IF($C1476="Entrada de efectivo",$G1476,0))</x:f>
      </x:c>
      <x:c r="I1476" s="313" t="str">
        <x:f>IF($A1476="","",IF($C1476="Salida de efectivo",$G1476,0))</x:f>
      </x:c>
      <x:c r="J1476" s="313" t="str">
        <x:f>IF($A1476="","",CONFIGURACIÓN!$B$10+SUM($H$6:H1476)-SUM($I$6:I1476))</x:f>
      </x:c>
      <x:c r="K1476" s="311"/>
    </x:row>
    <x:row r="1477" ht="20" customHeight="1">
      <x:c r="A1477" s="309"/>
      <x:c r="B1477" s="310"/>
      <x:c r="C1477" s="310"/>
      <x:c r="D1477" s="310"/>
      <x:c r="E1477" s="310"/>
      <x:c r="F1477" s="311"/>
      <x:c r="G1477" s="312"/>
      <x:c r="H1477" s="313" t="str">
        <x:f>IF($A1477="","",IF($C1477="Entrada de efectivo",$G1477,0))</x:f>
      </x:c>
      <x:c r="I1477" s="313" t="str">
        <x:f>IF($A1477="","",IF($C1477="Salida de efectivo",$G1477,0))</x:f>
      </x:c>
      <x:c r="J1477" s="313" t="str">
        <x:f>IF($A1477="","",CONFIGURACIÓN!$B$10+SUM($H$6:H1477)-SUM($I$6:I1477))</x:f>
      </x:c>
      <x:c r="K1477" s="311"/>
    </x:row>
    <x:row r="1478" ht="20" customHeight="1">
      <x:c r="A1478" s="309"/>
      <x:c r="B1478" s="310"/>
      <x:c r="C1478" s="310"/>
      <x:c r="D1478" s="310"/>
      <x:c r="E1478" s="310"/>
      <x:c r="F1478" s="311"/>
      <x:c r="G1478" s="312"/>
      <x:c r="H1478" s="313" t="str">
        <x:f>IF($A1478="","",IF($C1478="Entrada de efectivo",$G1478,0))</x:f>
      </x:c>
      <x:c r="I1478" s="313" t="str">
        <x:f>IF($A1478="","",IF($C1478="Salida de efectivo",$G1478,0))</x:f>
      </x:c>
      <x:c r="J1478" s="313" t="str">
        <x:f>IF($A1478="","",CONFIGURACIÓN!$B$10+SUM($H$6:H1478)-SUM($I$6:I1478))</x:f>
      </x:c>
      <x:c r="K1478" s="311"/>
    </x:row>
    <x:row r="1479" ht="20" customHeight="1">
      <x:c r="A1479" s="309"/>
      <x:c r="B1479" s="310"/>
      <x:c r="C1479" s="310"/>
      <x:c r="D1479" s="310"/>
      <x:c r="E1479" s="310"/>
      <x:c r="F1479" s="311"/>
      <x:c r="G1479" s="312"/>
      <x:c r="H1479" s="313" t="str">
        <x:f>IF($A1479="","",IF($C1479="Entrada de efectivo",$G1479,0))</x:f>
      </x:c>
      <x:c r="I1479" s="313" t="str">
        <x:f>IF($A1479="","",IF($C1479="Salida de efectivo",$G1479,0))</x:f>
      </x:c>
      <x:c r="J1479" s="313" t="str">
        <x:f>IF($A1479="","",CONFIGURACIÓN!$B$10+SUM($H$6:H1479)-SUM($I$6:I1479))</x:f>
      </x:c>
      <x:c r="K1479" s="311"/>
    </x:row>
    <x:row r="1480" ht="20" customHeight="1">
      <x:c r="A1480" s="309"/>
      <x:c r="B1480" s="310"/>
      <x:c r="C1480" s="310"/>
      <x:c r="D1480" s="310"/>
      <x:c r="E1480" s="310"/>
      <x:c r="F1480" s="311"/>
      <x:c r="G1480" s="312"/>
      <x:c r="H1480" s="313" t="str">
        <x:f>IF($A1480="","",IF($C1480="Entrada de efectivo",$G1480,0))</x:f>
      </x:c>
      <x:c r="I1480" s="313" t="str">
        <x:f>IF($A1480="","",IF($C1480="Salida de efectivo",$G1480,0))</x:f>
      </x:c>
      <x:c r="J1480" s="313" t="str">
        <x:f>IF($A1480="","",CONFIGURACIÓN!$B$10+SUM($H$6:H1480)-SUM($I$6:I1480))</x:f>
      </x:c>
      <x:c r="K1480" s="311"/>
    </x:row>
    <x:row r="1481" ht="20" customHeight="1">
      <x:c r="A1481" s="309"/>
      <x:c r="B1481" s="310"/>
      <x:c r="C1481" s="310"/>
      <x:c r="D1481" s="310"/>
      <x:c r="E1481" s="310"/>
      <x:c r="F1481" s="311"/>
      <x:c r="G1481" s="312"/>
      <x:c r="H1481" s="313" t="str">
        <x:f>IF($A1481="","",IF($C1481="Entrada de efectivo",$G1481,0))</x:f>
      </x:c>
      <x:c r="I1481" s="313" t="str">
        <x:f>IF($A1481="","",IF($C1481="Salida de efectivo",$G1481,0))</x:f>
      </x:c>
      <x:c r="J1481" s="313" t="str">
        <x:f>IF($A1481="","",CONFIGURACIÓN!$B$10+SUM($H$6:H1481)-SUM($I$6:I1481))</x:f>
      </x:c>
      <x:c r="K1481" s="311"/>
    </x:row>
    <x:row r="1482" ht="20" customHeight="1">
      <x:c r="A1482" s="309"/>
      <x:c r="B1482" s="310"/>
      <x:c r="C1482" s="310"/>
      <x:c r="D1482" s="310"/>
      <x:c r="E1482" s="310"/>
      <x:c r="F1482" s="311"/>
      <x:c r="G1482" s="312"/>
      <x:c r="H1482" s="313" t="str">
        <x:f>IF($A1482="","",IF($C1482="Entrada de efectivo",$G1482,0))</x:f>
      </x:c>
      <x:c r="I1482" s="313" t="str">
        <x:f>IF($A1482="","",IF($C1482="Salida de efectivo",$G1482,0))</x:f>
      </x:c>
      <x:c r="J1482" s="313" t="str">
        <x:f>IF($A1482="","",CONFIGURACIÓN!$B$10+SUM($H$6:H1482)-SUM($I$6:I1482))</x:f>
      </x:c>
      <x:c r="K1482" s="311"/>
    </x:row>
    <x:row r="1483" ht="20" customHeight="1">
      <x:c r="A1483" s="309"/>
      <x:c r="B1483" s="310"/>
      <x:c r="C1483" s="310"/>
      <x:c r="D1483" s="310"/>
      <x:c r="E1483" s="310"/>
      <x:c r="F1483" s="311"/>
      <x:c r="G1483" s="312"/>
      <x:c r="H1483" s="313" t="str">
        <x:f>IF($A1483="","",IF($C1483="Entrada de efectivo",$G1483,0))</x:f>
      </x:c>
      <x:c r="I1483" s="313" t="str">
        <x:f>IF($A1483="","",IF($C1483="Salida de efectivo",$G1483,0))</x:f>
      </x:c>
      <x:c r="J1483" s="313" t="str">
        <x:f>IF($A1483="","",CONFIGURACIÓN!$B$10+SUM($H$6:H1483)-SUM($I$6:I1483))</x:f>
      </x:c>
      <x:c r="K1483" s="311"/>
    </x:row>
    <x:row r="1484" ht="20" customHeight="1">
      <x:c r="A1484" s="309"/>
      <x:c r="B1484" s="310"/>
      <x:c r="C1484" s="310"/>
      <x:c r="D1484" s="310"/>
      <x:c r="E1484" s="310"/>
      <x:c r="F1484" s="311"/>
      <x:c r="G1484" s="312"/>
      <x:c r="H1484" s="313" t="str">
        <x:f>IF($A1484="","",IF($C1484="Entrada de efectivo",$G1484,0))</x:f>
      </x:c>
      <x:c r="I1484" s="313" t="str">
        <x:f>IF($A1484="","",IF($C1484="Salida de efectivo",$G1484,0))</x:f>
      </x:c>
      <x:c r="J1484" s="313" t="str">
        <x:f>IF($A1484="","",CONFIGURACIÓN!$B$10+SUM($H$6:H1484)-SUM($I$6:I1484))</x:f>
      </x:c>
      <x:c r="K1484" s="311"/>
    </x:row>
    <x:row r="1485" ht="20" customHeight="1">
      <x:c r="A1485" s="309"/>
      <x:c r="B1485" s="310"/>
      <x:c r="C1485" s="310"/>
      <x:c r="D1485" s="310"/>
      <x:c r="E1485" s="310"/>
      <x:c r="F1485" s="311"/>
      <x:c r="G1485" s="312"/>
      <x:c r="H1485" s="313" t="str">
        <x:f>IF($A1485="","",IF($C1485="Entrada de efectivo",$G1485,0))</x:f>
      </x:c>
      <x:c r="I1485" s="313" t="str">
        <x:f>IF($A1485="","",IF($C1485="Salida de efectivo",$G1485,0))</x:f>
      </x:c>
      <x:c r="J1485" s="313" t="str">
        <x:f>IF($A1485="","",CONFIGURACIÓN!$B$10+SUM($H$6:H1485)-SUM($I$6:I1485))</x:f>
      </x:c>
      <x:c r="K1485" s="311"/>
    </x:row>
    <x:row r="1486" ht="20" customHeight="1">
      <x:c r="A1486" s="309"/>
      <x:c r="B1486" s="310"/>
      <x:c r="C1486" s="310"/>
      <x:c r="D1486" s="310"/>
      <x:c r="E1486" s="310"/>
      <x:c r="F1486" s="311"/>
      <x:c r="G1486" s="312"/>
      <x:c r="H1486" s="313" t="str">
        <x:f>IF($A1486="","",IF($C1486="Entrada de efectivo",$G1486,0))</x:f>
      </x:c>
      <x:c r="I1486" s="313" t="str">
        <x:f>IF($A1486="","",IF($C1486="Salida de efectivo",$G1486,0))</x:f>
      </x:c>
      <x:c r="J1486" s="313" t="str">
        <x:f>IF($A1486="","",CONFIGURACIÓN!$B$10+SUM($H$6:H1486)-SUM($I$6:I1486))</x:f>
      </x:c>
      <x:c r="K1486" s="311"/>
    </x:row>
    <x:row r="1487" ht="20" customHeight="1">
      <x:c r="A1487" s="309"/>
      <x:c r="B1487" s="310"/>
      <x:c r="C1487" s="310"/>
      <x:c r="D1487" s="310"/>
      <x:c r="E1487" s="310"/>
      <x:c r="F1487" s="311"/>
      <x:c r="G1487" s="312"/>
      <x:c r="H1487" s="313" t="str">
        <x:f>IF($A1487="","",IF($C1487="Entrada de efectivo",$G1487,0))</x:f>
      </x:c>
      <x:c r="I1487" s="313" t="str">
        <x:f>IF($A1487="","",IF($C1487="Salida de efectivo",$G1487,0))</x:f>
      </x:c>
      <x:c r="J1487" s="313" t="str">
        <x:f>IF($A1487="","",CONFIGURACIÓN!$B$10+SUM($H$6:H1487)-SUM($I$6:I1487))</x:f>
      </x:c>
      <x:c r="K1487" s="311"/>
    </x:row>
    <x:row r="1488" ht="20" customHeight="1">
      <x:c r="A1488" s="309"/>
      <x:c r="B1488" s="310"/>
      <x:c r="C1488" s="310"/>
      <x:c r="D1488" s="310"/>
      <x:c r="E1488" s="310"/>
      <x:c r="F1488" s="311"/>
      <x:c r="G1488" s="312"/>
      <x:c r="H1488" s="313" t="str">
        <x:f>IF($A1488="","",IF($C1488="Entrada de efectivo",$G1488,0))</x:f>
      </x:c>
      <x:c r="I1488" s="313" t="str">
        <x:f>IF($A1488="","",IF($C1488="Salida de efectivo",$G1488,0))</x:f>
      </x:c>
      <x:c r="J1488" s="313" t="str">
        <x:f>IF($A1488="","",CONFIGURACIÓN!$B$10+SUM($H$6:H1488)-SUM($I$6:I1488))</x:f>
      </x:c>
      <x:c r="K1488" s="311"/>
    </x:row>
    <x:row r="1489" ht="20" customHeight="1">
      <x:c r="A1489" s="309"/>
      <x:c r="B1489" s="310"/>
      <x:c r="C1489" s="310"/>
      <x:c r="D1489" s="310"/>
      <x:c r="E1489" s="310"/>
      <x:c r="F1489" s="311"/>
      <x:c r="G1489" s="312"/>
      <x:c r="H1489" s="313" t="str">
        <x:f>IF($A1489="","",IF($C1489="Entrada de efectivo",$G1489,0))</x:f>
      </x:c>
      <x:c r="I1489" s="313" t="str">
        <x:f>IF($A1489="","",IF($C1489="Salida de efectivo",$G1489,0))</x:f>
      </x:c>
      <x:c r="J1489" s="313" t="str">
        <x:f>IF($A1489="","",CONFIGURACIÓN!$B$10+SUM($H$6:H1489)-SUM($I$6:I1489))</x:f>
      </x:c>
      <x:c r="K1489" s="311"/>
    </x:row>
    <x:row r="1490" ht="20" customHeight="1">
      <x:c r="A1490" s="309"/>
      <x:c r="B1490" s="310"/>
      <x:c r="C1490" s="310"/>
      <x:c r="D1490" s="310"/>
      <x:c r="E1490" s="310"/>
      <x:c r="F1490" s="311"/>
      <x:c r="G1490" s="312"/>
      <x:c r="H1490" s="313" t="str">
        <x:f>IF($A1490="","",IF($C1490="Entrada de efectivo",$G1490,0))</x:f>
      </x:c>
      <x:c r="I1490" s="313" t="str">
        <x:f>IF($A1490="","",IF($C1490="Salida de efectivo",$G1490,0))</x:f>
      </x:c>
      <x:c r="J1490" s="313" t="str">
        <x:f>IF($A1490="","",CONFIGURACIÓN!$B$10+SUM($H$6:H1490)-SUM($I$6:I1490))</x:f>
      </x:c>
      <x:c r="K1490" s="311"/>
    </x:row>
    <x:row r="1491" ht="20" customHeight="1">
      <x:c r="A1491" s="309"/>
      <x:c r="B1491" s="310"/>
      <x:c r="C1491" s="310"/>
      <x:c r="D1491" s="310"/>
      <x:c r="E1491" s="310"/>
      <x:c r="F1491" s="311"/>
      <x:c r="G1491" s="312"/>
      <x:c r="H1491" s="313" t="str">
        <x:f>IF($A1491="","",IF($C1491="Entrada de efectivo",$G1491,0))</x:f>
      </x:c>
      <x:c r="I1491" s="313" t="str">
        <x:f>IF($A1491="","",IF($C1491="Salida de efectivo",$G1491,0))</x:f>
      </x:c>
      <x:c r="J1491" s="313" t="str">
        <x:f>IF($A1491="","",CONFIGURACIÓN!$B$10+SUM($H$6:H1491)-SUM($I$6:I1491))</x:f>
      </x:c>
      <x:c r="K1491" s="311"/>
    </x:row>
    <x:row r="1492" ht="20" customHeight="1">
      <x:c r="A1492" s="309"/>
      <x:c r="B1492" s="310"/>
      <x:c r="C1492" s="310"/>
      <x:c r="D1492" s="310"/>
      <x:c r="E1492" s="310"/>
      <x:c r="F1492" s="311"/>
      <x:c r="G1492" s="312"/>
      <x:c r="H1492" s="313" t="str">
        <x:f>IF($A1492="","",IF($C1492="Entrada de efectivo",$G1492,0))</x:f>
      </x:c>
      <x:c r="I1492" s="313" t="str">
        <x:f>IF($A1492="","",IF($C1492="Salida de efectivo",$G1492,0))</x:f>
      </x:c>
      <x:c r="J1492" s="313" t="str">
        <x:f>IF($A1492="","",CONFIGURACIÓN!$B$10+SUM($H$6:H1492)-SUM($I$6:I1492))</x:f>
      </x:c>
      <x:c r="K1492" s="311"/>
    </x:row>
    <x:row r="1493" ht="20" customHeight="1">
      <x:c r="A1493" s="309"/>
      <x:c r="B1493" s="310"/>
      <x:c r="C1493" s="310"/>
      <x:c r="D1493" s="310"/>
      <x:c r="E1493" s="310"/>
      <x:c r="F1493" s="311"/>
      <x:c r="G1493" s="312"/>
      <x:c r="H1493" s="313" t="str">
        <x:f>IF($A1493="","",IF($C1493="Entrada de efectivo",$G1493,0))</x:f>
      </x:c>
      <x:c r="I1493" s="313" t="str">
        <x:f>IF($A1493="","",IF($C1493="Salida de efectivo",$G1493,0))</x:f>
      </x:c>
      <x:c r="J1493" s="313" t="str">
        <x:f>IF($A1493="","",CONFIGURACIÓN!$B$10+SUM($H$6:H1493)-SUM($I$6:I1493))</x:f>
      </x:c>
      <x:c r="K1493" s="311"/>
    </x:row>
    <x:row r="1494" ht="20" customHeight="1">
      <x:c r="A1494" s="309"/>
      <x:c r="B1494" s="310"/>
      <x:c r="C1494" s="310"/>
      <x:c r="D1494" s="310"/>
      <x:c r="E1494" s="310"/>
      <x:c r="F1494" s="311"/>
      <x:c r="G1494" s="312"/>
      <x:c r="H1494" s="313" t="str">
        <x:f>IF($A1494="","",IF($C1494="Entrada de efectivo",$G1494,0))</x:f>
      </x:c>
      <x:c r="I1494" s="313" t="str">
        <x:f>IF($A1494="","",IF($C1494="Salida de efectivo",$G1494,0))</x:f>
      </x:c>
      <x:c r="J1494" s="313" t="str">
        <x:f>IF($A1494="","",CONFIGURACIÓN!$B$10+SUM($H$6:H1494)-SUM($I$6:I1494))</x:f>
      </x:c>
      <x:c r="K1494" s="311"/>
    </x:row>
    <x:row r="1495" ht="20" customHeight="1">
      <x:c r="A1495" s="309"/>
      <x:c r="B1495" s="310"/>
      <x:c r="C1495" s="310"/>
      <x:c r="D1495" s="310"/>
      <x:c r="E1495" s="310"/>
      <x:c r="F1495" s="311"/>
      <x:c r="G1495" s="312"/>
      <x:c r="H1495" s="313" t="str">
        <x:f>IF($A1495="","",IF($C1495="Entrada de efectivo",$G1495,0))</x:f>
      </x:c>
      <x:c r="I1495" s="313" t="str">
        <x:f>IF($A1495="","",IF($C1495="Salida de efectivo",$G1495,0))</x:f>
      </x:c>
      <x:c r="J1495" s="313" t="str">
        <x:f>IF($A1495="","",CONFIGURACIÓN!$B$10+SUM($H$6:H1495)-SUM($I$6:I1495))</x:f>
      </x:c>
      <x:c r="K1495" s="311"/>
    </x:row>
    <x:row r="1496" ht="20" customHeight="1">
      <x:c r="A1496" s="309"/>
      <x:c r="B1496" s="310"/>
      <x:c r="C1496" s="310"/>
      <x:c r="D1496" s="310"/>
      <x:c r="E1496" s="310"/>
      <x:c r="F1496" s="311"/>
      <x:c r="G1496" s="312"/>
      <x:c r="H1496" s="313" t="str">
        <x:f>IF($A1496="","",IF($C1496="Entrada de efectivo",$G1496,0))</x:f>
      </x:c>
      <x:c r="I1496" s="313" t="str">
        <x:f>IF($A1496="","",IF($C1496="Salida de efectivo",$G1496,0))</x:f>
      </x:c>
      <x:c r="J1496" s="313" t="str">
        <x:f>IF($A1496="","",CONFIGURACIÓN!$B$10+SUM($H$6:H1496)-SUM($I$6:I1496))</x:f>
      </x:c>
      <x:c r="K1496" s="311"/>
    </x:row>
    <x:row r="1497" ht="20" customHeight="1">
      <x:c r="A1497" s="309"/>
      <x:c r="B1497" s="310"/>
      <x:c r="C1497" s="310"/>
      <x:c r="D1497" s="310"/>
      <x:c r="E1497" s="310"/>
      <x:c r="F1497" s="311"/>
      <x:c r="G1497" s="312"/>
      <x:c r="H1497" s="313" t="str">
        <x:f>IF($A1497="","",IF($C1497="Entrada de efectivo",$G1497,0))</x:f>
      </x:c>
      <x:c r="I1497" s="313" t="str">
        <x:f>IF($A1497="","",IF($C1497="Salida de efectivo",$G1497,0))</x:f>
      </x:c>
      <x:c r="J1497" s="313" t="str">
        <x:f>IF($A1497="","",CONFIGURACIÓN!$B$10+SUM($H$6:H1497)-SUM($I$6:I1497))</x:f>
      </x:c>
      <x:c r="K1497" s="311"/>
    </x:row>
    <x:row r="1498" ht="20" customHeight="1">
      <x:c r="A1498" s="309"/>
      <x:c r="B1498" s="310"/>
      <x:c r="C1498" s="310"/>
      <x:c r="D1498" s="310"/>
      <x:c r="E1498" s="310"/>
      <x:c r="F1498" s="311"/>
      <x:c r="G1498" s="312"/>
      <x:c r="H1498" s="313" t="str">
        <x:f>IF($A1498="","",IF($C1498="Entrada de efectivo",$G1498,0))</x:f>
      </x:c>
      <x:c r="I1498" s="313" t="str">
        <x:f>IF($A1498="","",IF($C1498="Salida de efectivo",$G1498,0))</x:f>
      </x:c>
      <x:c r="J1498" s="313" t="str">
        <x:f>IF($A1498="","",CONFIGURACIÓN!$B$10+SUM($H$6:H1498)-SUM($I$6:I1498))</x:f>
      </x:c>
      <x:c r="K1498" s="311"/>
    </x:row>
    <x:row r="1499" ht="20" customHeight="1">
      <x:c r="A1499" s="309"/>
      <x:c r="B1499" s="310"/>
      <x:c r="C1499" s="310"/>
      <x:c r="D1499" s="310"/>
      <x:c r="E1499" s="310"/>
      <x:c r="F1499" s="311"/>
      <x:c r="G1499" s="312"/>
      <x:c r="H1499" s="313" t="str">
        <x:f>IF($A1499="","",IF($C1499="Entrada de efectivo",$G1499,0))</x:f>
      </x:c>
      <x:c r="I1499" s="313" t="str">
        <x:f>IF($A1499="","",IF($C1499="Salida de efectivo",$G1499,0))</x:f>
      </x:c>
      <x:c r="J1499" s="313" t="str">
        <x:f>IF($A1499="","",CONFIGURACIÓN!$B$10+SUM($H$6:H1499)-SUM($I$6:I1499))</x:f>
      </x:c>
      <x:c r="K1499" s="311"/>
    </x:row>
    <x:row r="1500" ht="20" customHeight="1">
      <x:c r="A1500" s="309"/>
      <x:c r="B1500" s="310"/>
      <x:c r="C1500" s="310"/>
      <x:c r="D1500" s="310"/>
      <x:c r="E1500" s="310"/>
      <x:c r="F1500" s="311"/>
      <x:c r="G1500" s="312"/>
      <x:c r="H1500" s="313" t="str">
        <x:f>IF($A1500="","",IF($C1500="Entrada de efectivo",$G1500,0))</x:f>
      </x:c>
      <x:c r="I1500" s="313" t="str">
        <x:f>IF($A1500="","",IF($C1500="Salida de efectivo",$G1500,0))</x:f>
      </x:c>
      <x:c r="J1500" s="313" t="str">
        <x:f>IF($A1500="","",CONFIGURACIÓN!$B$10+SUM($H$6:H1500)-SUM($I$6:I1500))</x:f>
      </x:c>
      <x:c r="K1500" s="311"/>
    </x:row>
    <x:row r="1501" ht="20" customHeight="1">
      <x:c r="A1501" s="309"/>
      <x:c r="B1501" s="310"/>
      <x:c r="C1501" s="310"/>
      <x:c r="D1501" s="310"/>
      <x:c r="E1501" s="310"/>
      <x:c r="F1501" s="311"/>
      <x:c r="G1501" s="312"/>
      <x:c r="H1501" s="313" t="str">
        <x:f>IF($A1501="","",IF($C1501="Entrada de efectivo",$G1501,0))</x:f>
      </x:c>
      <x:c r="I1501" s="313" t="str">
        <x:f>IF($A1501="","",IF($C1501="Salida de efectivo",$G1501,0))</x:f>
      </x:c>
      <x:c r="J1501" s="313" t="str">
        <x:f>IF($A1501="","",CONFIGURACIÓN!$B$10+SUM($H$6:H1501)-SUM($I$6:I1501))</x:f>
      </x:c>
      <x:c r="K1501" s="311"/>
    </x:row>
    <x:row r="1502" ht="20" customHeight="1">
      <x:c r="A1502" s="309"/>
      <x:c r="B1502" s="310"/>
      <x:c r="C1502" s="310"/>
      <x:c r="D1502" s="310"/>
      <x:c r="E1502" s="310"/>
      <x:c r="F1502" s="311"/>
      <x:c r="G1502" s="312"/>
      <x:c r="H1502" s="313" t="str">
        <x:f>IF($A1502="","",IF($C1502="Entrada de efectivo",$G1502,0))</x:f>
      </x:c>
      <x:c r="I1502" s="313" t="str">
        <x:f>IF($A1502="","",IF($C1502="Salida de efectivo",$G1502,0))</x:f>
      </x:c>
      <x:c r="J1502" s="313" t="str">
        <x:f>IF($A1502="","",CONFIGURACIÓN!$B$10+SUM($H$6:H1502)-SUM($I$6:I1502))</x:f>
      </x:c>
      <x:c r="K1502" s="311"/>
    </x:row>
    <x:row r="1503" ht="20" customHeight="1">
      <x:c r="A1503" s="309"/>
      <x:c r="B1503" s="310"/>
      <x:c r="C1503" s="310"/>
      <x:c r="D1503" s="310"/>
      <x:c r="E1503" s="310"/>
      <x:c r="F1503" s="311"/>
      <x:c r="G1503" s="312"/>
      <x:c r="H1503" s="313" t="str">
        <x:f>IF($A1503="","",IF($C1503="Entrada de efectivo",$G1503,0))</x:f>
      </x:c>
      <x:c r="I1503" s="313" t="str">
        <x:f>IF($A1503="","",IF($C1503="Salida de efectivo",$G1503,0))</x:f>
      </x:c>
      <x:c r="J1503" s="313" t="str">
        <x:f>IF($A1503="","",CONFIGURACIÓN!$B$10+SUM($H$6:H1503)-SUM($I$6:I1503))</x:f>
      </x:c>
      <x:c r="K1503" s="311"/>
    </x:row>
    <x:row r="1504" ht="20" customHeight="1">
      <x:c r="A1504" s="309"/>
      <x:c r="B1504" s="310"/>
      <x:c r="C1504" s="310"/>
      <x:c r="D1504" s="310"/>
      <x:c r="E1504" s="310"/>
      <x:c r="F1504" s="311"/>
      <x:c r="G1504" s="312"/>
      <x:c r="H1504" s="313" t="str">
        <x:f>IF($A1504="","",IF($C1504="Entrada de efectivo",$G1504,0))</x:f>
      </x:c>
      <x:c r="I1504" s="313" t="str">
        <x:f>IF($A1504="","",IF($C1504="Salida de efectivo",$G1504,0))</x:f>
      </x:c>
      <x:c r="J1504" s="313" t="str">
        <x:f>IF($A1504="","",CONFIGURACIÓN!$B$10+SUM($H$6:H1504)-SUM($I$6:I1504))</x:f>
      </x:c>
      <x:c r="K1504" s="311"/>
    </x:row>
    <x:row r="1505" ht="20" customHeight="1">
      <x:c r="A1505" s="309"/>
      <x:c r="B1505" s="310"/>
      <x:c r="C1505" s="310"/>
      <x:c r="D1505" s="310"/>
      <x:c r="E1505" s="310"/>
      <x:c r="F1505" s="311"/>
      <x:c r="G1505" s="312"/>
      <x:c r="H1505" s="313" t="str">
        <x:f>IF($A1505="","",IF($C1505="Entrada de efectivo",$G1505,0))</x:f>
      </x:c>
      <x:c r="I1505" s="313" t="str">
        <x:f>IF($A1505="","",IF($C1505="Salida de efectivo",$G1505,0))</x:f>
      </x:c>
      <x:c r="J1505" s="313" t="str">
        <x:f>IF($A1505="","",CONFIGURACIÓN!$B$10+SUM($H$6:H1505)-SUM($I$6:I1505))</x:f>
      </x:c>
      <x:c r="K1505" s="311"/>
    </x:row>
    <x:row r="1506" ht="20" customHeight="1">
      <x:c r="A1506" s="309"/>
      <x:c r="B1506" s="310"/>
      <x:c r="C1506" s="310"/>
      <x:c r="D1506" s="310"/>
      <x:c r="E1506" s="310"/>
      <x:c r="F1506" s="311"/>
      <x:c r="G1506" s="312"/>
      <x:c r="H1506" s="313" t="str">
        <x:f>IF($A1506="","",IF($C1506="Entrada de efectivo",$G1506,0))</x:f>
      </x:c>
      <x:c r="I1506" s="313" t="str">
        <x:f>IF($A1506="","",IF($C1506="Salida de efectivo",$G1506,0))</x:f>
      </x:c>
      <x:c r="J1506" s="313" t="str">
        <x:f>IF($A1506="","",CONFIGURACIÓN!$B$10+SUM($H$6:H1506)-SUM($I$6:I1506))</x:f>
      </x:c>
      <x:c r="K1506" s="311"/>
    </x:row>
    <x:row r="1507" ht="20" customHeight="1">
      <x:c r="A1507" s="309"/>
      <x:c r="B1507" s="310"/>
      <x:c r="C1507" s="310"/>
      <x:c r="D1507" s="310"/>
      <x:c r="E1507" s="310"/>
      <x:c r="F1507" s="311"/>
      <x:c r="G1507" s="312"/>
      <x:c r="H1507" s="313" t="str">
        <x:f>IF($A1507="","",IF($C1507="Entrada de efectivo",$G1507,0))</x:f>
      </x:c>
      <x:c r="I1507" s="313" t="str">
        <x:f>IF($A1507="","",IF($C1507="Salida de efectivo",$G1507,0))</x:f>
      </x:c>
      <x:c r="J1507" s="313" t="str">
        <x:f>IF($A1507="","",CONFIGURACIÓN!$B$10+SUM($H$6:H1507)-SUM($I$6:I1507))</x:f>
      </x:c>
      <x:c r="K1507" s="311"/>
    </x:row>
    <x:row r="1508" ht="20" customHeight="1">
      <x:c r="A1508" s="309"/>
      <x:c r="B1508" s="310"/>
      <x:c r="C1508" s="310"/>
      <x:c r="D1508" s="310"/>
      <x:c r="E1508" s="310"/>
      <x:c r="F1508" s="311"/>
      <x:c r="G1508" s="312"/>
      <x:c r="H1508" s="313" t="str">
        <x:f>IF($A1508="","",IF($C1508="Entrada de efectivo",$G1508,0))</x:f>
      </x:c>
      <x:c r="I1508" s="313" t="str">
        <x:f>IF($A1508="","",IF($C1508="Salida de efectivo",$G1508,0))</x:f>
      </x:c>
      <x:c r="J1508" s="313" t="str">
        <x:f>IF($A1508="","",CONFIGURACIÓN!$B$10+SUM($H$6:H1508)-SUM($I$6:I1508))</x:f>
      </x:c>
      <x:c r="K1508" s="311"/>
    </x:row>
    <x:row r="1509" ht="20" customHeight="1">
      <x:c r="A1509" s="309"/>
      <x:c r="B1509" s="310"/>
      <x:c r="C1509" s="310"/>
      <x:c r="D1509" s="310"/>
      <x:c r="E1509" s="310"/>
      <x:c r="F1509" s="311"/>
      <x:c r="G1509" s="312"/>
      <x:c r="H1509" s="313" t="str">
        <x:f>IF($A1509="","",IF($C1509="Entrada de efectivo",$G1509,0))</x:f>
      </x:c>
      <x:c r="I1509" s="313" t="str">
        <x:f>IF($A1509="","",IF($C1509="Salida de efectivo",$G1509,0))</x:f>
      </x:c>
      <x:c r="J1509" s="313" t="str">
        <x:f>IF($A1509="","",CONFIGURACIÓN!$B$10+SUM($H$6:H1509)-SUM($I$6:I1509))</x:f>
      </x:c>
      <x:c r="K1509" s="311"/>
    </x:row>
    <x:row r="1510" ht="20" customHeight="1">
      <x:c r="A1510" s="309"/>
      <x:c r="B1510" s="310"/>
      <x:c r="C1510" s="310"/>
      <x:c r="D1510" s="310"/>
      <x:c r="E1510" s="310"/>
      <x:c r="F1510" s="311"/>
      <x:c r="G1510" s="312"/>
      <x:c r="H1510" s="313" t="str">
        <x:f>IF($A1510="","",IF($C1510="Entrada de efectivo",$G1510,0))</x:f>
      </x:c>
      <x:c r="I1510" s="313" t="str">
        <x:f>IF($A1510="","",IF($C1510="Salida de efectivo",$G1510,0))</x:f>
      </x:c>
      <x:c r="J1510" s="313" t="str">
        <x:f>IF($A1510="","",CONFIGURACIÓN!$B$10+SUM($H$6:H1510)-SUM($I$6:I1510))</x:f>
      </x:c>
      <x:c r="K1510" s="311"/>
    </x:row>
    <x:row r="1511" ht="20" customHeight="1">
      <x:c r="A1511" s="309"/>
      <x:c r="B1511" s="310"/>
      <x:c r="C1511" s="310"/>
      <x:c r="D1511" s="310"/>
      <x:c r="E1511" s="310"/>
      <x:c r="F1511" s="311"/>
      <x:c r="G1511" s="312"/>
      <x:c r="H1511" s="313" t="str">
        <x:f>IF($A1511="","",IF($C1511="Entrada de efectivo",$G1511,0))</x:f>
      </x:c>
      <x:c r="I1511" s="313" t="str">
        <x:f>IF($A1511="","",IF($C1511="Salida de efectivo",$G1511,0))</x:f>
      </x:c>
      <x:c r="J1511" s="313" t="str">
        <x:f>IF($A1511="","",CONFIGURACIÓN!$B$10+SUM($H$6:H1511)-SUM($I$6:I1511))</x:f>
      </x:c>
      <x:c r="K1511" s="311"/>
    </x:row>
    <x:row r="1512" ht="20" customHeight="1">
      <x:c r="A1512" s="309"/>
      <x:c r="B1512" s="310"/>
      <x:c r="C1512" s="310"/>
      <x:c r="D1512" s="310"/>
      <x:c r="E1512" s="310"/>
      <x:c r="F1512" s="311"/>
      <x:c r="G1512" s="312"/>
      <x:c r="H1512" s="313" t="str">
        <x:f>IF($A1512="","",IF($C1512="Entrada de efectivo",$G1512,0))</x:f>
      </x:c>
      <x:c r="I1512" s="313" t="str">
        <x:f>IF($A1512="","",IF($C1512="Salida de efectivo",$G1512,0))</x:f>
      </x:c>
      <x:c r="J1512" s="313" t="str">
        <x:f>IF($A1512="","",CONFIGURACIÓN!$B$10+SUM($H$6:H1512)-SUM($I$6:I1512))</x:f>
      </x:c>
      <x:c r="K1512" s="311"/>
    </x:row>
    <x:row r="1513" ht="20" customHeight="1">
      <x:c r="A1513" s="309"/>
      <x:c r="B1513" s="310"/>
      <x:c r="C1513" s="310"/>
      <x:c r="D1513" s="310"/>
      <x:c r="E1513" s="310"/>
      <x:c r="F1513" s="311"/>
      <x:c r="G1513" s="312"/>
      <x:c r="H1513" s="313" t="str">
        <x:f>IF($A1513="","",IF($C1513="Entrada de efectivo",$G1513,0))</x:f>
      </x:c>
      <x:c r="I1513" s="313" t="str">
        <x:f>IF($A1513="","",IF($C1513="Salida de efectivo",$G1513,0))</x:f>
      </x:c>
      <x:c r="J1513" s="313" t="str">
        <x:f>IF($A1513="","",CONFIGURACIÓN!$B$10+SUM($H$6:H1513)-SUM($I$6:I1513))</x:f>
      </x:c>
      <x:c r="K1513" s="311"/>
    </x:row>
    <x:row r="1514" ht="20" customHeight="1">
      <x:c r="A1514" s="309"/>
      <x:c r="B1514" s="310"/>
      <x:c r="C1514" s="310"/>
      <x:c r="D1514" s="310"/>
      <x:c r="E1514" s="310"/>
      <x:c r="F1514" s="311"/>
      <x:c r="G1514" s="312"/>
      <x:c r="H1514" s="313" t="str">
        <x:f>IF($A1514="","",IF($C1514="Entrada de efectivo",$G1514,0))</x:f>
      </x:c>
      <x:c r="I1514" s="313" t="str">
        <x:f>IF($A1514="","",IF($C1514="Salida de efectivo",$G1514,0))</x:f>
      </x:c>
      <x:c r="J1514" s="313" t="str">
        <x:f>IF($A1514="","",CONFIGURACIÓN!$B$10+SUM($H$6:H1514)-SUM($I$6:I1514))</x:f>
      </x:c>
      <x:c r="K1514" s="311"/>
    </x:row>
    <x:row r="1515" ht="20" customHeight="1">
      <x:c r="A1515" s="309"/>
      <x:c r="B1515" s="310"/>
      <x:c r="C1515" s="310"/>
      <x:c r="D1515" s="310"/>
      <x:c r="E1515" s="310"/>
      <x:c r="F1515" s="311"/>
      <x:c r="G1515" s="312"/>
      <x:c r="H1515" s="313" t="str">
        <x:f>IF($A1515="","",IF($C1515="Entrada de efectivo",$G1515,0))</x:f>
      </x:c>
      <x:c r="I1515" s="313" t="str">
        <x:f>IF($A1515="","",IF($C1515="Salida de efectivo",$G1515,0))</x:f>
      </x:c>
      <x:c r="J1515" s="313" t="str">
        <x:f>IF($A1515="","",CONFIGURACIÓN!$B$10+SUM($H$6:H1515)-SUM($I$6:I1515))</x:f>
      </x:c>
      <x:c r="K1515" s="311"/>
    </x:row>
    <x:row r="1516" ht="20" customHeight="1">
      <x:c r="A1516" s="309"/>
      <x:c r="B1516" s="310"/>
      <x:c r="C1516" s="310"/>
      <x:c r="D1516" s="310"/>
      <x:c r="E1516" s="310"/>
      <x:c r="F1516" s="311"/>
      <x:c r="G1516" s="312"/>
      <x:c r="H1516" s="313" t="str">
        <x:f>IF($A1516="","",IF($C1516="Entrada de efectivo",$G1516,0))</x:f>
      </x:c>
      <x:c r="I1516" s="313" t="str">
        <x:f>IF($A1516="","",IF($C1516="Salida de efectivo",$G1516,0))</x:f>
      </x:c>
      <x:c r="J1516" s="313" t="str">
        <x:f>IF($A1516="","",CONFIGURACIÓN!$B$10+SUM($H$6:H1516)-SUM($I$6:I1516))</x:f>
      </x:c>
      <x:c r="K1516" s="311"/>
    </x:row>
    <x:row r="1517" ht="20" customHeight="1">
      <x:c r="A1517" s="309"/>
      <x:c r="B1517" s="310"/>
      <x:c r="C1517" s="310"/>
      <x:c r="D1517" s="310"/>
      <x:c r="E1517" s="310"/>
      <x:c r="F1517" s="311"/>
      <x:c r="G1517" s="312"/>
      <x:c r="H1517" s="313" t="str">
        <x:f>IF($A1517="","",IF($C1517="Entrada de efectivo",$G1517,0))</x:f>
      </x:c>
      <x:c r="I1517" s="313" t="str">
        <x:f>IF($A1517="","",IF($C1517="Salida de efectivo",$G1517,0))</x:f>
      </x:c>
      <x:c r="J1517" s="313" t="str">
        <x:f>IF($A1517="","",CONFIGURACIÓN!$B$10+SUM($H$6:H1517)-SUM($I$6:I1517))</x:f>
      </x:c>
      <x:c r="K1517" s="311"/>
    </x:row>
    <x:row r="1518" ht="20" customHeight="1">
      <x:c r="A1518" s="309"/>
      <x:c r="B1518" s="310"/>
      <x:c r="C1518" s="310"/>
      <x:c r="D1518" s="310"/>
      <x:c r="E1518" s="310"/>
      <x:c r="F1518" s="311"/>
      <x:c r="G1518" s="312"/>
      <x:c r="H1518" s="313" t="str">
        <x:f>IF($A1518="","",IF($C1518="Entrada de efectivo",$G1518,0))</x:f>
      </x:c>
      <x:c r="I1518" s="313" t="str">
        <x:f>IF($A1518="","",IF($C1518="Salida de efectivo",$G1518,0))</x:f>
      </x:c>
      <x:c r="J1518" s="313" t="str">
        <x:f>IF($A1518="","",CONFIGURACIÓN!$B$10+SUM($H$6:H1518)-SUM($I$6:I1518))</x:f>
      </x:c>
      <x:c r="K1518" s="311"/>
    </x:row>
    <x:row r="1519" ht="20" customHeight="1">
      <x:c r="A1519" s="309"/>
      <x:c r="B1519" s="310"/>
      <x:c r="C1519" s="310"/>
      <x:c r="D1519" s="310"/>
      <x:c r="E1519" s="310"/>
      <x:c r="F1519" s="311"/>
      <x:c r="G1519" s="312"/>
      <x:c r="H1519" s="313" t="str">
        <x:f>IF($A1519="","",IF($C1519="Entrada de efectivo",$G1519,0))</x:f>
      </x:c>
      <x:c r="I1519" s="313" t="str">
        <x:f>IF($A1519="","",IF($C1519="Salida de efectivo",$G1519,0))</x:f>
      </x:c>
      <x:c r="J1519" s="313" t="str">
        <x:f>IF($A1519="","",CONFIGURACIÓN!$B$10+SUM($H$6:H1519)-SUM($I$6:I1519))</x:f>
      </x:c>
      <x:c r="K1519" s="311"/>
    </x:row>
    <x:row r="1520" ht="20" customHeight="1">
      <x:c r="A1520" s="309"/>
      <x:c r="B1520" s="310"/>
      <x:c r="C1520" s="310"/>
      <x:c r="D1520" s="310"/>
      <x:c r="E1520" s="310"/>
      <x:c r="F1520" s="311"/>
      <x:c r="G1520" s="312"/>
      <x:c r="H1520" s="313" t="str">
        <x:f>IF($A1520="","",IF($C1520="Entrada de efectivo",$G1520,0))</x:f>
      </x:c>
      <x:c r="I1520" s="313" t="str">
        <x:f>IF($A1520="","",IF($C1520="Salida de efectivo",$G1520,0))</x:f>
      </x:c>
      <x:c r="J1520" s="313" t="str">
        <x:f>IF($A1520="","",CONFIGURACIÓN!$B$10+SUM($H$6:H1520)-SUM($I$6:I1520))</x:f>
      </x:c>
      <x:c r="K1520" s="311"/>
    </x:row>
    <x:row r="1521" ht="20" customHeight="1">
      <x:c r="A1521" s="309"/>
      <x:c r="B1521" s="310"/>
      <x:c r="C1521" s="310"/>
      <x:c r="D1521" s="310"/>
      <x:c r="E1521" s="310"/>
      <x:c r="F1521" s="311"/>
      <x:c r="G1521" s="312"/>
      <x:c r="H1521" s="313" t="str">
        <x:f>IF($A1521="","",IF($C1521="Entrada de efectivo",$G1521,0))</x:f>
      </x:c>
      <x:c r="I1521" s="313" t="str">
        <x:f>IF($A1521="","",IF($C1521="Salida de efectivo",$G1521,0))</x:f>
      </x:c>
      <x:c r="J1521" s="313" t="str">
        <x:f>IF($A1521="","",CONFIGURACIÓN!$B$10+SUM($H$6:H1521)-SUM($I$6:I1521))</x:f>
      </x:c>
      <x:c r="K1521" s="311"/>
    </x:row>
    <x:row r="1522" ht="20" customHeight="1">
      <x:c r="A1522" s="309"/>
      <x:c r="B1522" s="310"/>
      <x:c r="C1522" s="310"/>
      <x:c r="D1522" s="310"/>
      <x:c r="E1522" s="310"/>
      <x:c r="F1522" s="311"/>
      <x:c r="G1522" s="312"/>
      <x:c r="H1522" s="313" t="str">
        <x:f>IF($A1522="","",IF($C1522="Entrada de efectivo",$G1522,0))</x:f>
      </x:c>
      <x:c r="I1522" s="313" t="str">
        <x:f>IF($A1522="","",IF($C1522="Salida de efectivo",$G1522,0))</x:f>
      </x:c>
      <x:c r="J1522" s="313" t="str">
        <x:f>IF($A1522="","",CONFIGURACIÓN!$B$10+SUM($H$6:H1522)-SUM($I$6:I1522))</x:f>
      </x:c>
      <x:c r="K1522" s="311"/>
    </x:row>
    <x:row r="1523" ht="20" customHeight="1">
      <x:c r="A1523" s="309"/>
      <x:c r="B1523" s="310"/>
      <x:c r="C1523" s="310"/>
      <x:c r="D1523" s="310"/>
      <x:c r="E1523" s="310"/>
      <x:c r="F1523" s="311"/>
      <x:c r="G1523" s="312"/>
      <x:c r="H1523" s="313" t="str">
        <x:f>IF($A1523="","",IF($C1523="Entrada de efectivo",$G1523,0))</x:f>
      </x:c>
      <x:c r="I1523" s="313" t="str">
        <x:f>IF($A1523="","",IF($C1523="Salida de efectivo",$G1523,0))</x:f>
      </x:c>
      <x:c r="J1523" s="313" t="str">
        <x:f>IF($A1523="","",CONFIGURACIÓN!$B$10+SUM($H$6:H1523)-SUM($I$6:I1523))</x:f>
      </x:c>
      <x:c r="K1523" s="311"/>
    </x:row>
    <x:row r="1524" ht="20" customHeight="1">
      <x:c r="A1524" s="309"/>
      <x:c r="B1524" s="310"/>
      <x:c r="C1524" s="310"/>
      <x:c r="D1524" s="310"/>
      <x:c r="E1524" s="310"/>
      <x:c r="F1524" s="311"/>
      <x:c r="G1524" s="312"/>
      <x:c r="H1524" s="313" t="str">
        <x:f>IF($A1524="","",IF($C1524="Entrada de efectivo",$G1524,0))</x:f>
      </x:c>
      <x:c r="I1524" s="313" t="str">
        <x:f>IF($A1524="","",IF($C1524="Salida de efectivo",$G1524,0))</x:f>
      </x:c>
      <x:c r="J1524" s="313" t="str">
        <x:f>IF($A1524="","",CONFIGURACIÓN!$B$10+SUM($H$6:H1524)-SUM($I$6:I1524))</x:f>
      </x:c>
      <x:c r="K1524" s="311"/>
    </x:row>
    <x:row r="1525" ht="20" customHeight="1">
      <x:c r="A1525" s="309"/>
      <x:c r="B1525" s="310"/>
      <x:c r="C1525" s="310"/>
      <x:c r="D1525" s="310"/>
      <x:c r="E1525" s="310"/>
      <x:c r="F1525" s="311"/>
      <x:c r="G1525" s="312"/>
      <x:c r="H1525" s="313" t="str">
        <x:f>IF($A1525="","",IF($C1525="Entrada de efectivo",$G1525,0))</x:f>
      </x:c>
      <x:c r="I1525" s="313" t="str">
        <x:f>IF($A1525="","",IF($C1525="Salida de efectivo",$G1525,0))</x:f>
      </x:c>
      <x:c r="J1525" s="313" t="str">
        <x:f>IF($A1525="","",CONFIGURACIÓN!$B$10+SUM($H$6:H1525)-SUM($I$6:I1525))</x:f>
      </x:c>
      <x:c r="K1525" s="311"/>
    </x:row>
    <x:row r="1526" ht="20" customHeight="1">
      <x:c r="A1526" s="309"/>
      <x:c r="B1526" s="310"/>
      <x:c r="C1526" s="310"/>
      <x:c r="D1526" s="310"/>
      <x:c r="E1526" s="310"/>
      <x:c r="F1526" s="311"/>
      <x:c r="G1526" s="312"/>
      <x:c r="H1526" s="313" t="str">
        <x:f>IF($A1526="","",IF($C1526="Entrada de efectivo",$G1526,0))</x:f>
      </x:c>
      <x:c r="I1526" s="313" t="str">
        <x:f>IF($A1526="","",IF($C1526="Salida de efectivo",$G1526,0))</x:f>
      </x:c>
      <x:c r="J1526" s="313" t="str">
        <x:f>IF($A1526="","",CONFIGURACIÓN!$B$10+SUM($H$6:H1526)-SUM($I$6:I1526))</x:f>
      </x:c>
      <x:c r="K1526" s="311"/>
    </x:row>
    <x:row r="1527" ht="20" customHeight="1">
      <x:c r="A1527" s="309"/>
      <x:c r="B1527" s="310"/>
      <x:c r="C1527" s="310"/>
      <x:c r="D1527" s="310"/>
      <x:c r="E1527" s="310"/>
      <x:c r="F1527" s="311"/>
      <x:c r="G1527" s="312"/>
      <x:c r="H1527" s="313" t="str">
        <x:f>IF($A1527="","",IF($C1527="Entrada de efectivo",$G1527,0))</x:f>
      </x:c>
      <x:c r="I1527" s="313" t="str">
        <x:f>IF($A1527="","",IF($C1527="Salida de efectivo",$G1527,0))</x:f>
      </x:c>
      <x:c r="J1527" s="313" t="str">
        <x:f>IF($A1527="","",CONFIGURACIÓN!$B$10+SUM($H$6:H1527)-SUM($I$6:I1527))</x:f>
      </x:c>
      <x:c r="K1527" s="311"/>
    </x:row>
    <x:row r="1528" ht="20" customHeight="1">
      <x:c r="A1528" s="309"/>
      <x:c r="B1528" s="310"/>
      <x:c r="C1528" s="310"/>
      <x:c r="D1528" s="310"/>
      <x:c r="E1528" s="310"/>
      <x:c r="F1528" s="311"/>
      <x:c r="G1528" s="312"/>
      <x:c r="H1528" s="313" t="str">
        <x:f>IF($A1528="","",IF($C1528="Entrada de efectivo",$G1528,0))</x:f>
      </x:c>
      <x:c r="I1528" s="313" t="str">
        <x:f>IF($A1528="","",IF($C1528="Salida de efectivo",$G1528,0))</x:f>
      </x:c>
      <x:c r="J1528" s="313" t="str">
        <x:f>IF($A1528="","",CONFIGURACIÓN!$B$10+SUM($H$6:H1528)-SUM($I$6:I1528))</x:f>
      </x:c>
      <x:c r="K1528" s="311"/>
    </x:row>
    <x:row r="1529" ht="20" customHeight="1">
      <x:c r="A1529" s="309"/>
      <x:c r="B1529" s="310"/>
      <x:c r="C1529" s="310"/>
      <x:c r="D1529" s="310"/>
      <x:c r="E1529" s="310"/>
      <x:c r="F1529" s="311"/>
      <x:c r="G1529" s="312"/>
      <x:c r="H1529" s="313" t="str">
        <x:f>IF($A1529="","",IF($C1529="Entrada de efectivo",$G1529,0))</x:f>
      </x:c>
      <x:c r="I1529" s="313" t="str">
        <x:f>IF($A1529="","",IF($C1529="Salida de efectivo",$G1529,0))</x:f>
      </x:c>
      <x:c r="J1529" s="313" t="str">
        <x:f>IF($A1529="","",CONFIGURACIÓN!$B$10+SUM($H$6:H1529)-SUM($I$6:I1529))</x:f>
      </x:c>
      <x:c r="K1529" s="311"/>
    </x:row>
    <x:row r="1530" ht="20" customHeight="1">
      <x:c r="A1530" s="309"/>
      <x:c r="B1530" s="310"/>
      <x:c r="C1530" s="310"/>
      <x:c r="D1530" s="310"/>
      <x:c r="E1530" s="310"/>
      <x:c r="F1530" s="311"/>
      <x:c r="G1530" s="312"/>
      <x:c r="H1530" s="313" t="str">
        <x:f>IF($A1530="","",IF($C1530="Entrada de efectivo",$G1530,0))</x:f>
      </x:c>
      <x:c r="I1530" s="313" t="str">
        <x:f>IF($A1530="","",IF($C1530="Salida de efectivo",$G1530,0))</x:f>
      </x:c>
      <x:c r="J1530" s="313" t="str">
        <x:f>IF($A1530="","",CONFIGURACIÓN!$B$10+SUM($H$6:H1530)-SUM($I$6:I1530))</x:f>
      </x:c>
      <x:c r="K1530" s="311"/>
    </x:row>
    <x:row r="1531" ht="20" customHeight="1">
      <x:c r="A1531" s="309"/>
      <x:c r="B1531" s="310"/>
      <x:c r="C1531" s="310"/>
      <x:c r="D1531" s="310"/>
      <x:c r="E1531" s="310"/>
      <x:c r="F1531" s="311"/>
      <x:c r="G1531" s="312"/>
      <x:c r="H1531" s="313" t="str">
        <x:f>IF($A1531="","",IF($C1531="Entrada de efectivo",$G1531,0))</x:f>
      </x:c>
      <x:c r="I1531" s="313" t="str">
        <x:f>IF($A1531="","",IF($C1531="Salida de efectivo",$G1531,0))</x:f>
      </x:c>
      <x:c r="J1531" s="313" t="str">
        <x:f>IF($A1531="","",CONFIGURACIÓN!$B$10+SUM($H$6:H1531)-SUM($I$6:I1531))</x:f>
      </x:c>
      <x:c r="K1531" s="311"/>
    </x:row>
    <x:row r="1532" ht="20" customHeight="1">
      <x:c r="A1532" s="309"/>
      <x:c r="B1532" s="310"/>
      <x:c r="C1532" s="310"/>
      <x:c r="D1532" s="310"/>
      <x:c r="E1532" s="310"/>
      <x:c r="F1532" s="311"/>
      <x:c r="G1532" s="312"/>
      <x:c r="H1532" s="313" t="str">
        <x:f>IF($A1532="","",IF($C1532="Entrada de efectivo",$G1532,0))</x:f>
      </x:c>
      <x:c r="I1532" s="313" t="str">
        <x:f>IF($A1532="","",IF($C1532="Salida de efectivo",$G1532,0))</x:f>
      </x:c>
      <x:c r="J1532" s="313" t="str">
        <x:f>IF($A1532="","",CONFIGURACIÓN!$B$10+SUM($H$6:H1532)-SUM($I$6:I1532))</x:f>
      </x:c>
      <x:c r="K1532" s="311"/>
    </x:row>
    <x:row r="1533" ht="20" customHeight="1">
      <x:c r="A1533" s="309"/>
      <x:c r="B1533" s="310"/>
      <x:c r="C1533" s="310"/>
      <x:c r="D1533" s="310"/>
      <x:c r="E1533" s="310"/>
      <x:c r="F1533" s="311"/>
      <x:c r="G1533" s="312"/>
      <x:c r="H1533" s="313" t="str">
        <x:f>IF($A1533="","",IF($C1533="Entrada de efectivo",$G1533,0))</x:f>
      </x:c>
      <x:c r="I1533" s="313" t="str">
        <x:f>IF($A1533="","",IF($C1533="Salida de efectivo",$G1533,0))</x:f>
      </x:c>
      <x:c r="J1533" s="313" t="str">
        <x:f>IF($A1533="","",CONFIGURACIÓN!$B$10+SUM($H$6:H1533)-SUM($I$6:I1533))</x:f>
      </x:c>
      <x:c r="K1533" s="311"/>
    </x:row>
    <x:row r="1534" ht="20" customHeight="1">
      <x:c r="A1534" s="309"/>
      <x:c r="B1534" s="310"/>
      <x:c r="C1534" s="310"/>
      <x:c r="D1534" s="310"/>
      <x:c r="E1534" s="310"/>
      <x:c r="F1534" s="311"/>
      <x:c r="G1534" s="312"/>
      <x:c r="H1534" s="313" t="str">
        <x:f>IF($A1534="","",IF($C1534="Entrada de efectivo",$G1534,0))</x:f>
      </x:c>
      <x:c r="I1534" s="313" t="str">
        <x:f>IF($A1534="","",IF($C1534="Salida de efectivo",$G1534,0))</x:f>
      </x:c>
      <x:c r="J1534" s="313" t="str">
        <x:f>IF($A1534="","",CONFIGURACIÓN!$B$10+SUM($H$6:H1534)-SUM($I$6:I1534))</x:f>
      </x:c>
      <x:c r="K1534" s="311"/>
    </x:row>
    <x:row r="1535" ht="20" customHeight="1">
      <x:c r="A1535" s="309"/>
      <x:c r="B1535" s="310"/>
      <x:c r="C1535" s="310"/>
      <x:c r="D1535" s="310"/>
      <x:c r="E1535" s="310"/>
      <x:c r="F1535" s="311"/>
      <x:c r="G1535" s="312"/>
      <x:c r="H1535" s="313" t="str">
        <x:f>IF($A1535="","",IF($C1535="Entrada de efectivo",$G1535,0))</x:f>
      </x:c>
      <x:c r="I1535" s="313" t="str">
        <x:f>IF($A1535="","",IF($C1535="Salida de efectivo",$G1535,0))</x:f>
      </x:c>
      <x:c r="J1535" s="313" t="str">
        <x:f>IF($A1535="","",CONFIGURACIÓN!$B$10+SUM($H$6:H1535)-SUM($I$6:I1535))</x:f>
      </x:c>
      <x:c r="K1535" s="311"/>
    </x:row>
    <x:row r="1536" ht="20" customHeight="1">
      <x:c r="A1536" s="309"/>
      <x:c r="B1536" s="310"/>
      <x:c r="C1536" s="310"/>
      <x:c r="D1536" s="310"/>
      <x:c r="E1536" s="310"/>
      <x:c r="F1536" s="311"/>
      <x:c r="G1536" s="312"/>
      <x:c r="H1536" s="313" t="str">
        <x:f>IF($A1536="","",IF($C1536="Entrada de efectivo",$G1536,0))</x:f>
      </x:c>
      <x:c r="I1536" s="313" t="str">
        <x:f>IF($A1536="","",IF($C1536="Salida de efectivo",$G1536,0))</x:f>
      </x:c>
      <x:c r="J1536" s="313" t="str">
        <x:f>IF($A1536="","",CONFIGURACIÓN!$B$10+SUM($H$6:H1536)-SUM($I$6:I1536))</x:f>
      </x:c>
      <x:c r="K1536" s="311"/>
    </x:row>
    <x:row r="1537" ht="20" customHeight="1">
      <x:c r="A1537" s="309"/>
      <x:c r="B1537" s="310"/>
      <x:c r="C1537" s="310"/>
      <x:c r="D1537" s="310"/>
      <x:c r="E1537" s="310"/>
      <x:c r="F1537" s="311"/>
      <x:c r="G1537" s="312"/>
      <x:c r="H1537" s="313" t="str">
        <x:f>IF($A1537="","",IF($C1537="Entrada de efectivo",$G1537,0))</x:f>
      </x:c>
      <x:c r="I1537" s="313" t="str">
        <x:f>IF($A1537="","",IF($C1537="Salida de efectivo",$G1537,0))</x:f>
      </x:c>
      <x:c r="J1537" s="313" t="str">
        <x:f>IF($A1537="","",CONFIGURACIÓN!$B$10+SUM($H$6:H1537)-SUM($I$6:I1537))</x:f>
      </x:c>
      <x:c r="K1537" s="311"/>
    </x:row>
    <x:row r="1538" ht="20" customHeight="1">
      <x:c r="A1538" s="309"/>
      <x:c r="B1538" s="310"/>
      <x:c r="C1538" s="310"/>
      <x:c r="D1538" s="310"/>
      <x:c r="E1538" s="310"/>
      <x:c r="F1538" s="311"/>
      <x:c r="G1538" s="312"/>
      <x:c r="H1538" s="313" t="str">
        <x:f>IF($A1538="","",IF($C1538="Entrada de efectivo",$G1538,0))</x:f>
      </x:c>
      <x:c r="I1538" s="313" t="str">
        <x:f>IF($A1538="","",IF($C1538="Salida de efectivo",$G1538,0))</x:f>
      </x:c>
      <x:c r="J1538" s="313" t="str">
        <x:f>IF($A1538="","",CONFIGURACIÓN!$B$10+SUM($H$6:H1538)-SUM($I$6:I1538))</x:f>
      </x:c>
      <x:c r="K1538" s="311"/>
    </x:row>
    <x:row r="1539" ht="20" customHeight="1">
      <x:c r="A1539" s="309"/>
      <x:c r="B1539" s="310"/>
      <x:c r="C1539" s="310"/>
      <x:c r="D1539" s="310"/>
      <x:c r="E1539" s="310"/>
      <x:c r="F1539" s="311"/>
      <x:c r="G1539" s="312"/>
      <x:c r="H1539" s="313" t="str">
        <x:f>IF($A1539="","",IF($C1539="Entrada de efectivo",$G1539,0))</x:f>
      </x:c>
      <x:c r="I1539" s="313" t="str">
        <x:f>IF($A1539="","",IF($C1539="Salida de efectivo",$G1539,0))</x:f>
      </x:c>
      <x:c r="J1539" s="313" t="str">
        <x:f>IF($A1539="","",CONFIGURACIÓN!$B$10+SUM($H$6:H1539)-SUM($I$6:I1539))</x:f>
      </x:c>
      <x:c r="K1539" s="311"/>
    </x:row>
    <x:row r="1540" ht="20" customHeight="1">
      <x:c r="A1540" s="309"/>
      <x:c r="B1540" s="310"/>
      <x:c r="C1540" s="310"/>
      <x:c r="D1540" s="310"/>
      <x:c r="E1540" s="310"/>
      <x:c r="F1540" s="311"/>
      <x:c r="G1540" s="312"/>
      <x:c r="H1540" s="313" t="str">
        <x:f>IF($A1540="","",IF($C1540="Entrada de efectivo",$G1540,0))</x:f>
      </x:c>
      <x:c r="I1540" s="313" t="str">
        <x:f>IF($A1540="","",IF($C1540="Salida de efectivo",$G1540,0))</x:f>
      </x:c>
      <x:c r="J1540" s="313" t="str">
        <x:f>IF($A1540="","",CONFIGURACIÓN!$B$10+SUM($H$6:H1540)-SUM($I$6:I1540))</x:f>
      </x:c>
      <x:c r="K1540" s="311"/>
    </x:row>
    <x:row r="1541" ht="20" customHeight="1">
      <x:c r="A1541" s="309"/>
      <x:c r="B1541" s="310"/>
      <x:c r="C1541" s="310"/>
      <x:c r="D1541" s="310"/>
      <x:c r="E1541" s="310"/>
      <x:c r="F1541" s="311"/>
      <x:c r="G1541" s="312"/>
      <x:c r="H1541" s="313" t="str">
        <x:f>IF($A1541="","",IF($C1541="Entrada de efectivo",$G1541,0))</x:f>
      </x:c>
      <x:c r="I1541" s="313" t="str">
        <x:f>IF($A1541="","",IF($C1541="Salida de efectivo",$G1541,0))</x:f>
      </x:c>
      <x:c r="J1541" s="313" t="str">
        <x:f>IF($A1541="","",CONFIGURACIÓN!$B$10+SUM($H$6:H1541)-SUM($I$6:I1541))</x:f>
      </x:c>
      <x:c r="K1541" s="311"/>
    </x:row>
    <x:row r="1542" ht="20" customHeight="1">
      <x:c r="A1542" s="309"/>
      <x:c r="B1542" s="310"/>
      <x:c r="C1542" s="310"/>
      <x:c r="D1542" s="310"/>
      <x:c r="E1542" s="310"/>
      <x:c r="F1542" s="311"/>
      <x:c r="G1542" s="312"/>
      <x:c r="H1542" s="313" t="str">
        <x:f>IF($A1542="","",IF($C1542="Entrada de efectivo",$G1542,0))</x:f>
      </x:c>
      <x:c r="I1542" s="313" t="str">
        <x:f>IF($A1542="","",IF($C1542="Salida de efectivo",$G1542,0))</x:f>
      </x:c>
      <x:c r="J1542" s="313" t="str">
        <x:f>IF($A1542="","",CONFIGURACIÓN!$B$10+SUM($H$6:H1542)-SUM($I$6:I1542))</x:f>
      </x:c>
      <x:c r="K1542" s="311"/>
    </x:row>
    <x:row r="1543" ht="20" customHeight="1">
      <x:c r="A1543" s="309"/>
      <x:c r="B1543" s="310"/>
      <x:c r="C1543" s="310"/>
      <x:c r="D1543" s="310"/>
      <x:c r="E1543" s="310"/>
      <x:c r="F1543" s="311"/>
      <x:c r="G1543" s="312"/>
      <x:c r="H1543" s="313" t="str">
        <x:f>IF($A1543="","",IF($C1543="Entrada de efectivo",$G1543,0))</x:f>
      </x:c>
      <x:c r="I1543" s="313" t="str">
        <x:f>IF($A1543="","",IF($C1543="Salida de efectivo",$G1543,0))</x:f>
      </x:c>
      <x:c r="J1543" s="313" t="str">
        <x:f>IF($A1543="","",CONFIGURACIÓN!$B$10+SUM($H$6:H1543)-SUM($I$6:I1543))</x:f>
      </x:c>
      <x:c r="K1543" s="311"/>
    </x:row>
    <x:row r="1544" ht="20" customHeight="1">
      <x:c r="A1544" s="309"/>
      <x:c r="B1544" s="310"/>
      <x:c r="C1544" s="310"/>
      <x:c r="D1544" s="310"/>
      <x:c r="E1544" s="310"/>
      <x:c r="F1544" s="311"/>
      <x:c r="G1544" s="312"/>
      <x:c r="H1544" s="313" t="str">
        <x:f>IF($A1544="","",IF($C1544="Entrada de efectivo",$G1544,0))</x:f>
      </x:c>
      <x:c r="I1544" s="313" t="str">
        <x:f>IF($A1544="","",IF($C1544="Salida de efectivo",$G1544,0))</x:f>
      </x:c>
      <x:c r="J1544" s="313" t="str">
        <x:f>IF($A1544="","",CONFIGURACIÓN!$B$10+SUM($H$6:H1544)-SUM($I$6:I1544))</x:f>
      </x:c>
      <x:c r="K1544" s="311"/>
    </x:row>
    <x:row r="1545" ht="20" customHeight="1">
      <x:c r="A1545" s="309"/>
      <x:c r="B1545" s="310"/>
      <x:c r="C1545" s="310"/>
      <x:c r="D1545" s="310"/>
      <x:c r="E1545" s="310"/>
      <x:c r="F1545" s="311"/>
      <x:c r="G1545" s="312"/>
      <x:c r="H1545" s="313" t="str">
        <x:f>IF($A1545="","",IF($C1545="Entrada de efectivo",$G1545,0))</x:f>
      </x:c>
      <x:c r="I1545" s="313" t="str">
        <x:f>IF($A1545="","",IF($C1545="Salida de efectivo",$G1545,0))</x:f>
      </x:c>
      <x:c r="J1545" s="313" t="str">
        <x:f>IF($A1545="","",CONFIGURACIÓN!$B$10+SUM($H$6:H1545)-SUM($I$6:I1545))</x:f>
      </x:c>
      <x:c r="K1545" s="311"/>
    </x:row>
    <x:row r="1546" ht="20" customHeight="1">
      <x:c r="A1546" s="309"/>
      <x:c r="B1546" s="310"/>
      <x:c r="C1546" s="310"/>
      <x:c r="D1546" s="310"/>
      <x:c r="E1546" s="310"/>
      <x:c r="F1546" s="311"/>
      <x:c r="G1546" s="312"/>
      <x:c r="H1546" s="313" t="str">
        <x:f>IF($A1546="","",IF($C1546="Entrada de efectivo",$G1546,0))</x:f>
      </x:c>
      <x:c r="I1546" s="313" t="str">
        <x:f>IF($A1546="","",IF($C1546="Salida de efectivo",$G1546,0))</x:f>
      </x:c>
      <x:c r="J1546" s="313" t="str">
        <x:f>IF($A1546="","",CONFIGURACIÓN!$B$10+SUM($H$6:H1546)-SUM($I$6:I1546))</x:f>
      </x:c>
      <x:c r="K1546" s="311"/>
    </x:row>
    <x:row r="1547" ht="20" customHeight="1">
      <x:c r="A1547" s="309"/>
      <x:c r="B1547" s="310"/>
      <x:c r="C1547" s="310"/>
      <x:c r="D1547" s="310"/>
      <x:c r="E1547" s="310"/>
      <x:c r="F1547" s="311"/>
      <x:c r="G1547" s="312"/>
      <x:c r="H1547" s="313" t="str">
        <x:f>IF($A1547="","",IF($C1547="Entrada de efectivo",$G1547,0))</x:f>
      </x:c>
      <x:c r="I1547" s="313" t="str">
        <x:f>IF($A1547="","",IF($C1547="Salida de efectivo",$G1547,0))</x:f>
      </x:c>
      <x:c r="J1547" s="313" t="str">
        <x:f>IF($A1547="","",CONFIGURACIÓN!$B$10+SUM($H$6:H1547)-SUM($I$6:I1547))</x:f>
      </x:c>
      <x:c r="K1547" s="311"/>
    </x:row>
    <x:row r="1548" ht="20" customHeight="1">
      <x:c r="A1548" s="309"/>
      <x:c r="B1548" s="310"/>
      <x:c r="C1548" s="310"/>
      <x:c r="D1548" s="310"/>
      <x:c r="E1548" s="310"/>
      <x:c r="F1548" s="311"/>
      <x:c r="G1548" s="312"/>
      <x:c r="H1548" s="313" t="str">
        <x:f>IF($A1548="","",IF($C1548="Entrada de efectivo",$G1548,0))</x:f>
      </x:c>
      <x:c r="I1548" s="313" t="str">
        <x:f>IF($A1548="","",IF($C1548="Salida de efectivo",$G1548,0))</x:f>
      </x:c>
      <x:c r="J1548" s="313" t="str">
        <x:f>IF($A1548="","",CONFIGURACIÓN!$B$10+SUM($H$6:H1548)-SUM($I$6:I1548))</x:f>
      </x:c>
      <x:c r="K1548" s="311"/>
    </x:row>
    <x:row r="1549" ht="20" customHeight="1">
      <x:c r="A1549" s="309"/>
      <x:c r="B1549" s="310"/>
      <x:c r="C1549" s="310"/>
      <x:c r="D1549" s="310"/>
      <x:c r="E1549" s="310"/>
      <x:c r="F1549" s="311"/>
      <x:c r="G1549" s="312"/>
      <x:c r="H1549" s="313" t="str">
        <x:f>IF($A1549="","",IF($C1549="Entrada de efectivo",$G1549,0))</x:f>
      </x:c>
      <x:c r="I1549" s="313" t="str">
        <x:f>IF($A1549="","",IF($C1549="Salida de efectivo",$G1549,0))</x:f>
      </x:c>
      <x:c r="J1549" s="313" t="str">
        <x:f>IF($A1549="","",CONFIGURACIÓN!$B$10+SUM($H$6:H1549)-SUM($I$6:I1549))</x:f>
      </x:c>
      <x:c r="K1549" s="311"/>
    </x:row>
    <x:row r="1550" ht="20" customHeight="1">
      <x:c r="A1550" s="309"/>
      <x:c r="B1550" s="310"/>
      <x:c r="C1550" s="310"/>
      <x:c r="D1550" s="310"/>
      <x:c r="E1550" s="310"/>
      <x:c r="F1550" s="311"/>
      <x:c r="G1550" s="312"/>
      <x:c r="H1550" s="313" t="str">
        <x:f>IF($A1550="","",IF($C1550="Entrada de efectivo",$G1550,0))</x:f>
      </x:c>
      <x:c r="I1550" s="313" t="str">
        <x:f>IF($A1550="","",IF($C1550="Salida de efectivo",$G1550,0))</x:f>
      </x:c>
      <x:c r="J1550" s="313" t="str">
        <x:f>IF($A1550="","",CONFIGURACIÓN!$B$10+SUM($H$6:H1550)-SUM($I$6:I1550))</x:f>
      </x:c>
      <x:c r="K1550" s="311"/>
    </x:row>
    <x:row r="1551" ht="20" customHeight="1">
      <x:c r="A1551" s="309"/>
      <x:c r="B1551" s="310"/>
      <x:c r="C1551" s="310"/>
      <x:c r="D1551" s="310"/>
      <x:c r="E1551" s="310"/>
      <x:c r="F1551" s="311"/>
      <x:c r="G1551" s="312"/>
      <x:c r="H1551" s="313" t="str">
        <x:f>IF($A1551="","",IF($C1551="Entrada de efectivo",$G1551,0))</x:f>
      </x:c>
      <x:c r="I1551" s="313" t="str">
        <x:f>IF($A1551="","",IF($C1551="Salida de efectivo",$G1551,0))</x:f>
      </x:c>
      <x:c r="J1551" s="313" t="str">
        <x:f>IF($A1551="","",CONFIGURACIÓN!$B$10+SUM($H$6:H1551)-SUM($I$6:I1551))</x:f>
      </x:c>
      <x:c r="K1551" s="311"/>
    </x:row>
    <x:row r="1552" ht="20" customHeight="1">
      <x:c r="A1552" s="309"/>
      <x:c r="B1552" s="310"/>
      <x:c r="C1552" s="310"/>
      <x:c r="D1552" s="310"/>
      <x:c r="E1552" s="310"/>
      <x:c r="F1552" s="311"/>
      <x:c r="G1552" s="312"/>
      <x:c r="H1552" s="313" t="str">
        <x:f>IF($A1552="","",IF($C1552="Entrada de efectivo",$G1552,0))</x:f>
      </x:c>
      <x:c r="I1552" s="313" t="str">
        <x:f>IF($A1552="","",IF($C1552="Salida de efectivo",$G1552,0))</x:f>
      </x:c>
      <x:c r="J1552" s="313" t="str">
        <x:f>IF($A1552="","",CONFIGURACIÓN!$B$10+SUM($H$6:H1552)-SUM($I$6:I1552))</x:f>
      </x:c>
      <x:c r="K1552" s="311"/>
    </x:row>
    <x:row r="1553" ht="20" customHeight="1">
      <x:c r="A1553" s="309"/>
      <x:c r="B1553" s="310"/>
      <x:c r="C1553" s="310"/>
      <x:c r="D1553" s="310"/>
      <x:c r="E1553" s="310"/>
      <x:c r="F1553" s="311"/>
      <x:c r="G1553" s="312"/>
      <x:c r="H1553" s="313" t="str">
        <x:f>IF($A1553="","",IF($C1553="Entrada de efectivo",$G1553,0))</x:f>
      </x:c>
      <x:c r="I1553" s="313" t="str">
        <x:f>IF($A1553="","",IF($C1553="Salida de efectivo",$G1553,0))</x:f>
      </x:c>
      <x:c r="J1553" s="313" t="str">
        <x:f>IF($A1553="","",CONFIGURACIÓN!$B$10+SUM($H$6:H1553)-SUM($I$6:I1553))</x:f>
      </x:c>
      <x:c r="K1553" s="311"/>
    </x:row>
    <x:row r="1554" ht="20" customHeight="1">
      <x:c r="A1554" s="309"/>
      <x:c r="B1554" s="310"/>
      <x:c r="C1554" s="310"/>
      <x:c r="D1554" s="310"/>
      <x:c r="E1554" s="310"/>
      <x:c r="F1554" s="311"/>
      <x:c r="G1554" s="312"/>
      <x:c r="H1554" s="313" t="str">
        <x:f>IF($A1554="","",IF($C1554="Entrada de efectivo",$G1554,0))</x:f>
      </x:c>
      <x:c r="I1554" s="313" t="str">
        <x:f>IF($A1554="","",IF($C1554="Salida de efectivo",$G1554,0))</x:f>
      </x:c>
      <x:c r="J1554" s="313" t="str">
        <x:f>IF($A1554="","",CONFIGURACIÓN!$B$10+SUM($H$6:H1554)-SUM($I$6:I1554))</x:f>
      </x:c>
      <x:c r="K1554" s="311"/>
    </x:row>
    <x:row r="1555" ht="20" customHeight="1">
      <x:c r="A1555" s="309"/>
      <x:c r="B1555" s="310"/>
      <x:c r="C1555" s="310"/>
      <x:c r="D1555" s="310"/>
      <x:c r="E1555" s="310"/>
      <x:c r="F1555" s="311"/>
      <x:c r="G1555" s="312"/>
      <x:c r="H1555" s="313" t="str">
        <x:f>IF($A1555="","",IF($C1555="Entrada de efectivo",$G1555,0))</x:f>
      </x:c>
      <x:c r="I1555" s="313" t="str">
        <x:f>IF($A1555="","",IF($C1555="Salida de efectivo",$G1555,0))</x:f>
      </x:c>
      <x:c r="J1555" s="313" t="str">
        <x:f>IF($A1555="","",CONFIGURACIÓN!$B$10+SUM($H$6:H1555)-SUM($I$6:I1555))</x:f>
      </x:c>
      <x:c r="K1555" s="311"/>
    </x:row>
    <x:row r="1556" ht="20" customHeight="1">
      <x:c r="A1556" s="309"/>
      <x:c r="B1556" s="310"/>
      <x:c r="C1556" s="310"/>
      <x:c r="D1556" s="310"/>
      <x:c r="E1556" s="310"/>
      <x:c r="F1556" s="311"/>
      <x:c r="G1556" s="312"/>
      <x:c r="H1556" s="313" t="str">
        <x:f>IF($A1556="","",IF($C1556="Entrada de efectivo",$G1556,0))</x:f>
      </x:c>
      <x:c r="I1556" s="313" t="str">
        <x:f>IF($A1556="","",IF($C1556="Salida de efectivo",$G1556,0))</x:f>
      </x:c>
      <x:c r="J1556" s="313" t="str">
        <x:f>IF($A1556="","",CONFIGURACIÓN!$B$10+SUM($H$6:H1556)-SUM($I$6:I1556))</x:f>
      </x:c>
      <x:c r="K1556" s="311"/>
    </x:row>
    <x:row r="1557" ht="20" customHeight="1">
      <x:c r="A1557" s="309"/>
      <x:c r="B1557" s="310"/>
      <x:c r="C1557" s="310"/>
      <x:c r="D1557" s="310"/>
      <x:c r="E1557" s="310"/>
      <x:c r="F1557" s="311"/>
      <x:c r="G1557" s="312"/>
      <x:c r="H1557" s="313" t="str">
        <x:f>IF($A1557="","",IF($C1557="Entrada de efectivo",$G1557,0))</x:f>
      </x:c>
      <x:c r="I1557" s="313" t="str">
        <x:f>IF($A1557="","",IF($C1557="Salida de efectivo",$G1557,0))</x:f>
      </x:c>
      <x:c r="J1557" s="313" t="str">
        <x:f>IF($A1557="","",CONFIGURACIÓN!$B$10+SUM($H$6:H1557)-SUM($I$6:I1557))</x:f>
      </x:c>
      <x:c r="K1557" s="311"/>
    </x:row>
    <x:row r="1558" ht="20" customHeight="1">
      <x:c r="A1558" s="309"/>
      <x:c r="B1558" s="310"/>
      <x:c r="C1558" s="310"/>
      <x:c r="D1558" s="310"/>
      <x:c r="E1558" s="310"/>
      <x:c r="F1558" s="311"/>
      <x:c r="G1558" s="312"/>
      <x:c r="H1558" s="313" t="str">
        <x:f>IF($A1558="","",IF($C1558="Entrada de efectivo",$G1558,0))</x:f>
      </x:c>
      <x:c r="I1558" s="313" t="str">
        <x:f>IF($A1558="","",IF($C1558="Salida de efectivo",$G1558,0))</x:f>
      </x:c>
      <x:c r="J1558" s="313" t="str">
        <x:f>IF($A1558="","",CONFIGURACIÓN!$B$10+SUM($H$6:H1558)-SUM($I$6:I1558))</x:f>
      </x:c>
      <x:c r="K1558" s="311"/>
    </x:row>
    <x:row r="1559" ht="20" customHeight="1">
      <x:c r="A1559" s="309"/>
      <x:c r="B1559" s="310"/>
      <x:c r="C1559" s="310"/>
      <x:c r="D1559" s="310"/>
      <x:c r="E1559" s="310"/>
      <x:c r="F1559" s="311"/>
      <x:c r="G1559" s="312"/>
      <x:c r="H1559" s="313" t="str">
        <x:f>IF($A1559="","",IF($C1559="Entrada de efectivo",$G1559,0))</x:f>
      </x:c>
      <x:c r="I1559" s="313" t="str">
        <x:f>IF($A1559="","",IF($C1559="Salida de efectivo",$G1559,0))</x:f>
      </x:c>
      <x:c r="J1559" s="313" t="str">
        <x:f>IF($A1559="","",CONFIGURACIÓN!$B$10+SUM($H$6:H1559)-SUM($I$6:I1559))</x:f>
      </x:c>
      <x:c r="K1559" s="311"/>
    </x:row>
    <x:row r="1560" ht="20" customHeight="1">
      <x:c r="A1560" s="309"/>
      <x:c r="B1560" s="310"/>
      <x:c r="C1560" s="310"/>
      <x:c r="D1560" s="310"/>
      <x:c r="E1560" s="310"/>
      <x:c r="F1560" s="311"/>
      <x:c r="G1560" s="312"/>
      <x:c r="H1560" s="313" t="str">
        <x:f>IF($A1560="","",IF($C1560="Entrada de efectivo",$G1560,0))</x:f>
      </x:c>
      <x:c r="I1560" s="313" t="str">
        <x:f>IF($A1560="","",IF($C1560="Salida de efectivo",$G1560,0))</x:f>
      </x:c>
      <x:c r="J1560" s="313" t="str">
        <x:f>IF($A1560="","",CONFIGURACIÓN!$B$10+SUM($H$6:H1560)-SUM($I$6:I1560))</x:f>
      </x:c>
      <x:c r="K1560" s="311"/>
    </x:row>
    <x:row r="1561" ht="20" customHeight="1">
      <x:c r="A1561" s="309"/>
      <x:c r="B1561" s="310"/>
      <x:c r="C1561" s="310"/>
      <x:c r="D1561" s="310"/>
      <x:c r="E1561" s="310"/>
      <x:c r="F1561" s="311"/>
      <x:c r="G1561" s="312"/>
      <x:c r="H1561" s="313" t="str">
        <x:f>IF($A1561="","",IF($C1561="Entrada de efectivo",$G1561,0))</x:f>
      </x:c>
      <x:c r="I1561" s="313" t="str">
        <x:f>IF($A1561="","",IF($C1561="Salida de efectivo",$G1561,0))</x:f>
      </x:c>
      <x:c r="J1561" s="313" t="str">
        <x:f>IF($A1561="","",CONFIGURACIÓN!$B$10+SUM($H$6:H1561)-SUM($I$6:I1561))</x:f>
      </x:c>
      <x:c r="K1561" s="311"/>
    </x:row>
    <x:row r="1562" ht="20" customHeight="1">
      <x:c r="A1562" s="309"/>
      <x:c r="B1562" s="310"/>
      <x:c r="C1562" s="310"/>
      <x:c r="D1562" s="310"/>
      <x:c r="E1562" s="310"/>
      <x:c r="F1562" s="311"/>
      <x:c r="G1562" s="312"/>
      <x:c r="H1562" s="313" t="str">
        <x:f>IF($A1562="","",IF($C1562="Entrada de efectivo",$G1562,0))</x:f>
      </x:c>
      <x:c r="I1562" s="313" t="str">
        <x:f>IF($A1562="","",IF($C1562="Salida de efectivo",$G1562,0))</x:f>
      </x:c>
      <x:c r="J1562" s="313" t="str">
        <x:f>IF($A1562="","",CONFIGURACIÓN!$B$10+SUM($H$6:H1562)-SUM($I$6:I1562))</x:f>
      </x:c>
      <x:c r="K1562" s="311"/>
    </x:row>
    <x:row r="1563" ht="20" customHeight="1">
      <x:c r="A1563" s="309"/>
      <x:c r="B1563" s="310"/>
      <x:c r="C1563" s="310"/>
      <x:c r="D1563" s="310"/>
      <x:c r="E1563" s="310"/>
      <x:c r="F1563" s="311"/>
      <x:c r="G1563" s="312"/>
      <x:c r="H1563" s="313" t="str">
        <x:f>IF($A1563="","",IF($C1563="Entrada de efectivo",$G1563,0))</x:f>
      </x:c>
      <x:c r="I1563" s="313" t="str">
        <x:f>IF($A1563="","",IF($C1563="Salida de efectivo",$G1563,0))</x:f>
      </x:c>
      <x:c r="J1563" s="313" t="str">
        <x:f>IF($A1563="","",CONFIGURACIÓN!$B$10+SUM($H$6:H1563)-SUM($I$6:I1563))</x:f>
      </x:c>
      <x:c r="K1563" s="311"/>
    </x:row>
    <x:row r="1564" ht="20" customHeight="1">
      <x:c r="A1564" s="309"/>
      <x:c r="B1564" s="310"/>
      <x:c r="C1564" s="310"/>
      <x:c r="D1564" s="310"/>
      <x:c r="E1564" s="310"/>
      <x:c r="F1564" s="311"/>
      <x:c r="G1564" s="312"/>
      <x:c r="H1564" s="313" t="str">
        <x:f>IF($A1564="","",IF($C1564="Entrada de efectivo",$G1564,0))</x:f>
      </x:c>
      <x:c r="I1564" s="313" t="str">
        <x:f>IF($A1564="","",IF($C1564="Salida de efectivo",$G1564,0))</x:f>
      </x:c>
      <x:c r="J1564" s="313" t="str">
        <x:f>IF($A1564="","",CONFIGURACIÓN!$B$10+SUM($H$6:H1564)-SUM($I$6:I1564))</x:f>
      </x:c>
      <x:c r="K1564" s="311"/>
    </x:row>
    <x:row r="1565" ht="20" customHeight="1">
      <x:c r="A1565" s="309"/>
      <x:c r="B1565" s="310"/>
      <x:c r="C1565" s="310"/>
      <x:c r="D1565" s="310"/>
      <x:c r="E1565" s="310"/>
      <x:c r="F1565" s="311"/>
      <x:c r="G1565" s="312"/>
      <x:c r="H1565" s="313" t="str">
        <x:f>IF($A1565="","",IF($C1565="Entrada de efectivo",$G1565,0))</x:f>
      </x:c>
      <x:c r="I1565" s="313" t="str">
        <x:f>IF($A1565="","",IF($C1565="Salida de efectivo",$G1565,0))</x:f>
      </x:c>
      <x:c r="J1565" s="313" t="str">
        <x:f>IF($A1565="","",CONFIGURACIÓN!$B$10+SUM($H$6:H1565)-SUM($I$6:I1565))</x:f>
      </x:c>
      <x:c r="K1565" s="311"/>
    </x:row>
    <x:row r="1566" ht="20" customHeight="1">
      <x:c r="A1566" s="309"/>
      <x:c r="B1566" s="310"/>
      <x:c r="C1566" s="310"/>
      <x:c r="D1566" s="310"/>
      <x:c r="E1566" s="310"/>
      <x:c r="F1566" s="311"/>
      <x:c r="G1566" s="312"/>
      <x:c r="H1566" s="313" t="str">
        <x:f>IF($A1566="","",IF($C1566="Entrada de efectivo",$G1566,0))</x:f>
      </x:c>
      <x:c r="I1566" s="313" t="str">
        <x:f>IF($A1566="","",IF($C1566="Salida de efectivo",$G1566,0))</x:f>
      </x:c>
      <x:c r="J1566" s="313" t="str">
        <x:f>IF($A1566="","",CONFIGURACIÓN!$B$10+SUM($H$6:H1566)-SUM($I$6:I1566))</x:f>
      </x:c>
      <x:c r="K1566" s="311"/>
    </x:row>
    <x:row r="1567" ht="20" customHeight="1">
      <x:c r="A1567" s="309"/>
      <x:c r="B1567" s="310"/>
      <x:c r="C1567" s="310"/>
      <x:c r="D1567" s="310"/>
      <x:c r="E1567" s="310"/>
      <x:c r="F1567" s="311"/>
      <x:c r="G1567" s="312"/>
      <x:c r="H1567" s="313" t="str">
        <x:f>IF($A1567="","",IF($C1567="Entrada de efectivo",$G1567,0))</x:f>
      </x:c>
      <x:c r="I1567" s="313" t="str">
        <x:f>IF($A1567="","",IF($C1567="Salida de efectivo",$G1567,0))</x:f>
      </x:c>
      <x:c r="J1567" s="313" t="str">
        <x:f>IF($A1567="","",CONFIGURACIÓN!$B$10+SUM($H$6:H1567)-SUM($I$6:I1567))</x:f>
      </x:c>
      <x:c r="K1567" s="311"/>
    </x:row>
    <x:row r="1568" ht="20" customHeight="1">
      <x:c r="A1568" s="309"/>
      <x:c r="B1568" s="310"/>
      <x:c r="C1568" s="310"/>
      <x:c r="D1568" s="310"/>
      <x:c r="E1568" s="310"/>
      <x:c r="F1568" s="311"/>
      <x:c r="G1568" s="312"/>
      <x:c r="H1568" s="313" t="str">
        <x:f>IF($A1568="","",IF($C1568="Entrada de efectivo",$G1568,0))</x:f>
      </x:c>
      <x:c r="I1568" s="313" t="str">
        <x:f>IF($A1568="","",IF($C1568="Salida de efectivo",$G1568,0))</x:f>
      </x:c>
      <x:c r="J1568" s="313" t="str">
        <x:f>IF($A1568="","",CONFIGURACIÓN!$B$10+SUM($H$6:H1568)-SUM($I$6:I1568))</x:f>
      </x:c>
      <x:c r="K1568" s="311"/>
    </x:row>
    <x:row r="1569" ht="20" customHeight="1">
      <x:c r="A1569" s="309"/>
      <x:c r="B1569" s="310"/>
      <x:c r="C1569" s="310"/>
      <x:c r="D1569" s="310"/>
      <x:c r="E1569" s="310"/>
      <x:c r="F1569" s="311"/>
      <x:c r="G1569" s="312"/>
      <x:c r="H1569" s="313" t="str">
        <x:f>IF($A1569="","",IF($C1569="Entrada de efectivo",$G1569,0))</x:f>
      </x:c>
      <x:c r="I1569" s="313" t="str">
        <x:f>IF($A1569="","",IF($C1569="Salida de efectivo",$G1569,0))</x:f>
      </x:c>
      <x:c r="J1569" s="313" t="str">
        <x:f>IF($A1569="","",CONFIGURACIÓN!$B$10+SUM($H$6:H1569)-SUM($I$6:I1569))</x:f>
      </x:c>
      <x:c r="K1569" s="311"/>
    </x:row>
    <x:row r="1570" ht="20" customHeight="1">
      <x:c r="A1570" s="309"/>
      <x:c r="B1570" s="310"/>
      <x:c r="C1570" s="310"/>
      <x:c r="D1570" s="310"/>
      <x:c r="E1570" s="310"/>
      <x:c r="F1570" s="311"/>
      <x:c r="G1570" s="312"/>
      <x:c r="H1570" s="313" t="str">
        <x:f>IF($A1570="","",IF($C1570="Entrada de efectivo",$G1570,0))</x:f>
      </x:c>
      <x:c r="I1570" s="313" t="str">
        <x:f>IF($A1570="","",IF($C1570="Salida de efectivo",$G1570,0))</x:f>
      </x:c>
      <x:c r="J1570" s="313" t="str">
        <x:f>IF($A1570="","",CONFIGURACIÓN!$B$10+SUM($H$6:H1570)-SUM($I$6:I1570))</x:f>
      </x:c>
      <x:c r="K1570" s="311"/>
    </x:row>
    <x:row r="1571" ht="20" customHeight="1">
      <x:c r="A1571" s="309"/>
      <x:c r="B1571" s="310"/>
      <x:c r="C1571" s="310"/>
      <x:c r="D1571" s="310"/>
      <x:c r="E1571" s="310"/>
      <x:c r="F1571" s="311"/>
      <x:c r="G1571" s="312"/>
      <x:c r="H1571" s="313" t="str">
        <x:f>IF($A1571="","",IF($C1571="Entrada de efectivo",$G1571,0))</x:f>
      </x:c>
      <x:c r="I1571" s="313" t="str">
        <x:f>IF($A1571="","",IF($C1571="Salida de efectivo",$G1571,0))</x:f>
      </x:c>
      <x:c r="J1571" s="313" t="str">
        <x:f>IF($A1571="","",CONFIGURACIÓN!$B$10+SUM($H$6:H1571)-SUM($I$6:I1571))</x:f>
      </x:c>
      <x:c r="K1571" s="311"/>
    </x:row>
    <x:row r="1572" ht="20" customHeight="1">
      <x:c r="A1572" s="309"/>
      <x:c r="B1572" s="310"/>
      <x:c r="C1572" s="310"/>
      <x:c r="D1572" s="310"/>
      <x:c r="E1572" s="310"/>
      <x:c r="F1572" s="311"/>
      <x:c r="G1572" s="312"/>
      <x:c r="H1572" s="313" t="str">
        <x:f>IF($A1572="","",IF($C1572="Entrada de efectivo",$G1572,0))</x:f>
      </x:c>
      <x:c r="I1572" s="313" t="str">
        <x:f>IF($A1572="","",IF($C1572="Salida de efectivo",$G1572,0))</x:f>
      </x:c>
      <x:c r="J1572" s="313" t="str">
        <x:f>IF($A1572="","",CONFIGURACIÓN!$B$10+SUM($H$6:H1572)-SUM($I$6:I1572))</x:f>
      </x:c>
      <x:c r="K1572" s="311"/>
    </x:row>
    <x:row r="1573" ht="20" customHeight="1">
      <x:c r="A1573" s="309"/>
      <x:c r="B1573" s="310"/>
      <x:c r="C1573" s="310"/>
      <x:c r="D1573" s="310"/>
      <x:c r="E1573" s="310"/>
      <x:c r="F1573" s="311"/>
      <x:c r="G1573" s="312"/>
      <x:c r="H1573" s="313" t="str">
        <x:f>IF($A1573="","",IF($C1573="Entrada de efectivo",$G1573,0))</x:f>
      </x:c>
      <x:c r="I1573" s="313" t="str">
        <x:f>IF($A1573="","",IF($C1573="Salida de efectivo",$G1573,0))</x:f>
      </x:c>
      <x:c r="J1573" s="313" t="str">
        <x:f>IF($A1573="","",CONFIGURACIÓN!$B$10+SUM($H$6:H1573)-SUM($I$6:I1573))</x:f>
      </x:c>
      <x:c r="K1573" s="311"/>
    </x:row>
    <x:row r="1574" ht="20" customHeight="1">
      <x:c r="A1574" s="309"/>
      <x:c r="B1574" s="310"/>
      <x:c r="C1574" s="310"/>
      <x:c r="D1574" s="310"/>
      <x:c r="E1574" s="310"/>
      <x:c r="F1574" s="311"/>
      <x:c r="G1574" s="312"/>
      <x:c r="H1574" s="313" t="str">
        <x:f>IF($A1574="","",IF($C1574="Entrada de efectivo",$G1574,0))</x:f>
      </x:c>
      <x:c r="I1574" s="313" t="str">
        <x:f>IF($A1574="","",IF($C1574="Salida de efectivo",$G1574,0))</x:f>
      </x:c>
      <x:c r="J1574" s="313" t="str">
        <x:f>IF($A1574="","",CONFIGURACIÓN!$B$10+SUM($H$6:H1574)-SUM($I$6:I1574))</x:f>
      </x:c>
      <x:c r="K1574" s="311"/>
    </x:row>
    <x:row r="1575" ht="20" customHeight="1">
      <x:c r="A1575" s="309"/>
      <x:c r="B1575" s="310"/>
      <x:c r="C1575" s="310"/>
      <x:c r="D1575" s="310"/>
      <x:c r="E1575" s="310"/>
      <x:c r="F1575" s="311"/>
      <x:c r="G1575" s="312"/>
      <x:c r="H1575" s="313" t="str">
        <x:f>IF($A1575="","",IF($C1575="Entrada de efectivo",$G1575,0))</x:f>
      </x:c>
      <x:c r="I1575" s="313" t="str">
        <x:f>IF($A1575="","",IF($C1575="Salida de efectivo",$G1575,0))</x:f>
      </x:c>
      <x:c r="J1575" s="313" t="str">
        <x:f>IF($A1575="","",CONFIGURACIÓN!$B$10+SUM($H$6:H1575)-SUM($I$6:I1575))</x:f>
      </x:c>
      <x:c r="K1575" s="311"/>
    </x:row>
    <x:row r="1576" ht="20" customHeight="1">
      <x:c r="A1576" s="309"/>
      <x:c r="B1576" s="310"/>
      <x:c r="C1576" s="310"/>
      <x:c r="D1576" s="310"/>
      <x:c r="E1576" s="310"/>
      <x:c r="F1576" s="311"/>
      <x:c r="G1576" s="312"/>
      <x:c r="H1576" s="313" t="str">
        <x:f>IF($A1576="","",IF($C1576="Entrada de efectivo",$G1576,0))</x:f>
      </x:c>
      <x:c r="I1576" s="313" t="str">
        <x:f>IF($A1576="","",IF($C1576="Salida de efectivo",$G1576,0))</x:f>
      </x:c>
      <x:c r="J1576" s="313" t="str">
        <x:f>IF($A1576="","",CONFIGURACIÓN!$B$10+SUM($H$6:H1576)-SUM($I$6:I1576))</x:f>
      </x:c>
      <x:c r="K1576" s="311"/>
    </x:row>
    <x:row r="1577" ht="20" customHeight="1">
      <x:c r="A1577" s="309"/>
      <x:c r="B1577" s="310"/>
      <x:c r="C1577" s="310"/>
      <x:c r="D1577" s="310"/>
      <x:c r="E1577" s="310"/>
      <x:c r="F1577" s="311"/>
      <x:c r="G1577" s="312"/>
      <x:c r="H1577" s="313" t="str">
        <x:f>IF($A1577="","",IF($C1577="Entrada de efectivo",$G1577,0))</x:f>
      </x:c>
      <x:c r="I1577" s="313" t="str">
        <x:f>IF($A1577="","",IF($C1577="Salida de efectivo",$G1577,0))</x:f>
      </x:c>
      <x:c r="J1577" s="313" t="str">
        <x:f>IF($A1577="","",CONFIGURACIÓN!$B$10+SUM($H$6:H1577)-SUM($I$6:I1577))</x:f>
      </x:c>
      <x:c r="K1577" s="311"/>
    </x:row>
    <x:row r="1578" ht="20" customHeight="1">
      <x:c r="A1578" s="309"/>
      <x:c r="B1578" s="310"/>
      <x:c r="C1578" s="310"/>
      <x:c r="D1578" s="310"/>
      <x:c r="E1578" s="310"/>
      <x:c r="F1578" s="311"/>
      <x:c r="G1578" s="312"/>
      <x:c r="H1578" s="313" t="str">
        <x:f>IF($A1578="","",IF($C1578="Entrada de efectivo",$G1578,0))</x:f>
      </x:c>
      <x:c r="I1578" s="313" t="str">
        <x:f>IF($A1578="","",IF($C1578="Salida de efectivo",$G1578,0))</x:f>
      </x:c>
      <x:c r="J1578" s="313" t="str">
        <x:f>IF($A1578="","",CONFIGURACIÓN!$B$10+SUM($H$6:H1578)-SUM($I$6:I1578))</x:f>
      </x:c>
      <x:c r="K1578" s="311"/>
    </x:row>
    <x:row r="1579" ht="20" customHeight="1">
      <x:c r="A1579" s="309"/>
      <x:c r="B1579" s="310"/>
      <x:c r="C1579" s="310"/>
      <x:c r="D1579" s="310"/>
      <x:c r="E1579" s="310"/>
      <x:c r="F1579" s="311"/>
      <x:c r="G1579" s="312"/>
      <x:c r="H1579" s="313" t="str">
        <x:f>IF($A1579="","",IF($C1579="Entrada de efectivo",$G1579,0))</x:f>
      </x:c>
      <x:c r="I1579" s="313" t="str">
        <x:f>IF($A1579="","",IF($C1579="Salida de efectivo",$G1579,0))</x:f>
      </x:c>
      <x:c r="J1579" s="313" t="str">
        <x:f>IF($A1579="","",CONFIGURACIÓN!$B$10+SUM($H$6:H1579)-SUM($I$6:I1579))</x:f>
      </x:c>
      <x:c r="K1579" s="311"/>
    </x:row>
    <x:row r="1580" ht="20" customHeight="1">
      <x:c r="A1580" s="309"/>
      <x:c r="B1580" s="310"/>
      <x:c r="C1580" s="310"/>
      <x:c r="D1580" s="310"/>
      <x:c r="E1580" s="310"/>
      <x:c r="F1580" s="311"/>
      <x:c r="G1580" s="312"/>
      <x:c r="H1580" s="313" t="str">
        <x:f>IF($A1580="","",IF($C1580="Entrada de efectivo",$G1580,0))</x:f>
      </x:c>
      <x:c r="I1580" s="313" t="str">
        <x:f>IF($A1580="","",IF($C1580="Salida de efectivo",$G1580,0))</x:f>
      </x:c>
      <x:c r="J1580" s="313" t="str">
        <x:f>IF($A1580="","",CONFIGURACIÓN!$B$10+SUM($H$6:H1580)-SUM($I$6:I1580))</x:f>
      </x:c>
      <x:c r="K1580" s="311"/>
    </x:row>
    <x:row r="1581" ht="20" customHeight="1">
      <x:c r="A1581" s="309"/>
      <x:c r="B1581" s="310"/>
      <x:c r="C1581" s="310"/>
      <x:c r="D1581" s="310"/>
      <x:c r="E1581" s="310"/>
      <x:c r="F1581" s="311"/>
      <x:c r="G1581" s="312"/>
      <x:c r="H1581" s="313" t="str">
        <x:f>IF($A1581="","",IF($C1581="Entrada de efectivo",$G1581,0))</x:f>
      </x:c>
      <x:c r="I1581" s="313" t="str">
        <x:f>IF($A1581="","",IF($C1581="Salida de efectivo",$G1581,0))</x:f>
      </x:c>
      <x:c r="J1581" s="313" t="str">
        <x:f>IF($A1581="","",CONFIGURACIÓN!$B$10+SUM($H$6:H1581)-SUM($I$6:I1581))</x:f>
      </x:c>
      <x:c r="K1581" s="311"/>
    </x:row>
    <x:row r="1582" ht="20" customHeight="1">
      <x:c r="A1582" s="309"/>
      <x:c r="B1582" s="310"/>
      <x:c r="C1582" s="310"/>
      <x:c r="D1582" s="310"/>
      <x:c r="E1582" s="310"/>
      <x:c r="F1582" s="311"/>
      <x:c r="G1582" s="312"/>
      <x:c r="H1582" s="313" t="str">
        <x:f>IF($A1582="","",IF($C1582="Entrada de efectivo",$G1582,0))</x:f>
      </x:c>
      <x:c r="I1582" s="313" t="str">
        <x:f>IF($A1582="","",IF($C1582="Salida de efectivo",$G1582,0))</x:f>
      </x:c>
      <x:c r="J1582" s="313" t="str">
        <x:f>IF($A1582="","",CONFIGURACIÓN!$B$10+SUM($H$6:H1582)-SUM($I$6:I1582))</x:f>
      </x:c>
      <x:c r="K1582" s="311"/>
    </x:row>
    <x:row r="1583" ht="20" customHeight="1">
      <x:c r="A1583" s="309"/>
      <x:c r="B1583" s="310"/>
      <x:c r="C1583" s="310"/>
      <x:c r="D1583" s="310"/>
      <x:c r="E1583" s="310"/>
      <x:c r="F1583" s="311"/>
      <x:c r="G1583" s="312"/>
      <x:c r="H1583" s="313" t="str">
        <x:f>IF($A1583="","",IF($C1583="Entrada de efectivo",$G1583,0))</x:f>
      </x:c>
      <x:c r="I1583" s="313" t="str">
        <x:f>IF($A1583="","",IF($C1583="Salida de efectivo",$G1583,0))</x:f>
      </x:c>
      <x:c r="J1583" s="313" t="str">
        <x:f>IF($A1583="","",CONFIGURACIÓN!$B$10+SUM($H$6:H1583)-SUM($I$6:I1583))</x:f>
      </x:c>
      <x:c r="K1583" s="311"/>
    </x:row>
    <x:row r="1584" ht="20" customHeight="1">
      <x:c r="A1584" s="309"/>
      <x:c r="B1584" s="310"/>
      <x:c r="C1584" s="310"/>
      <x:c r="D1584" s="310"/>
      <x:c r="E1584" s="310"/>
      <x:c r="F1584" s="311"/>
      <x:c r="G1584" s="312"/>
      <x:c r="H1584" s="313" t="str">
        <x:f>IF($A1584="","",IF($C1584="Entrada de efectivo",$G1584,0))</x:f>
      </x:c>
      <x:c r="I1584" s="313" t="str">
        <x:f>IF($A1584="","",IF($C1584="Salida de efectivo",$G1584,0))</x:f>
      </x:c>
      <x:c r="J1584" s="313" t="str">
        <x:f>IF($A1584="","",CONFIGURACIÓN!$B$10+SUM($H$6:H1584)-SUM($I$6:I1584))</x:f>
      </x:c>
      <x:c r="K1584" s="311"/>
    </x:row>
    <x:row r="1585" ht="20" customHeight="1">
      <x:c r="A1585" s="309"/>
      <x:c r="B1585" s="310"/>
      <x:c r="C1585" s="310"/>
      <x:c r="D1585" s="310"/>
      <x:c r="E1585" s="310"/>
      <x:c r="F1585" s="311"/>
      <x:c r="G1585" s="312"/>
      <x:c r="H1585" s="313" t="str">
        <x:f>IF($A1585="","",IF($C1585="Entrada de efectivo",$G1585,0))</x:f>
      </x:c>
      <x:c r="I1585" s="313" t="str">
        <x:f>IF($A1585="","",IF($C1585="Salida de efectivo",$G1585,0))</x:f>
      </x:c>
      <x:c r="J1585" s="313" t="str">
        <x:f>IF($A1585="","",CONFIGURACIÓN!$B$10+SUM($H$6:H1585)-SUM($I$6:I1585))</x:f>
      </x:c>
      <x:c r="K1585" s="311"/>
    </x:row>
    <x:row r="1586" ht="20" customHeight="1">
      <x:c r="A1586" s="309"/>
      <x:c r="B1586" s="310"/>
      <x:c r="C1586" s="310"/>
      <x:c r="D1586" s="310"/>
      <x:c r="E1586" s="310"/>
      <x:c r="F1586" s="311"/>
      <x:c r="G1586" s="312"/>
      <x:c r="H1586" s="313" t="str">
        <x:f>IF($A1586="","",IF($C1586="Entrada de efectivo",$G1586,0))</x:f>
      </x:c>
      <x:c r="I1586" s="313" t="str">
        <x:f>IF($A1586="","",IF($C1586="Salida de efectivo",$G1586,0))</x:f>
      </x:c>
      <x:c r="J1586" s="313" t="str">
        <x:f>IF($A1586="","",CONFIGURACIÓN!$B$10+SUM($H$6:H1586)-SUM($I$6:I1586))</x:f>
      </x:c>
      <x:c r="K1586" s="311"/>
    </x:row>
    <x:row r="1587" ht="20" customHeight="1">
      <x:c r="A1587" s="309"/>
      <x:c r="B1587" s="310"/>
      <x:c r="C1587" s="310"/>
      <x:c r="D1587" s="310"/>
      <x:c r="E1587" s="310"/>
      <x:c r="F1587" s="311"/>
      <x:c r="G1587" s="312"/>
      <x:c r="H1587" s="313" t="str">
        <x:f>IF($A1587="","",IF($C1587="Entrada de efectivo",$G1587,0))</x:f>
      </x:c>
      <x:c r="I1587" s="313" t="str">
        <x:f>IF($A1587="","",IF($C1587="Salida de efectivo",$G1587,0))</x:f>
      </x:c>
      <x:c r="J1587" s="313" t="str">
        <x:f>IF($A1587="","",CONFIGURACIÓN!$B$10+SUM($H$6:H1587)-SUM($I$6:I1587))</x:f>
      </x:c>
      <x:c r="K1587" s="311"/>
    </x:row>
    <x:row r="1588" ht="20" customHeight="1">
      <x:c r="A1588" s="309"/>
      <x:c r="B1588" s="310"/>
      <x:c r="C1588" s="310"/>
      <x:c r="D1588" s="310"/>
      <x:c r="E1588" s="310"/>
      <x:c r="F1588" s="311"/>
      <x:c r="G1588" s="312"/>
      <x:c r="H1588" s="313" t="str">
        <x:f>IF($A1588="","",IF($C1588="Entrada de efectivo",$G1588,0))</x:f>
      </x:c>
      <x:c r="I1588" s="313" t="str">
        <x:f>IF($A1588="","",IF($C1588="Salida de efectivo",$G1588,0))</x:f>
      </x:c>
      <x:c r="J1588" s="313" t="str">
        <x:f>IF($A1588="","",CONFIGURACIÓN!$B$10+SUM($H$6:H1588)-SUM($I$6:I1588))</x:f>
      </x:c>
      <x:c r="K1588" s="311"/>
    </x:row>
    <x:row r="1589" ht="20" customHeight="1">
      <x:c r="A1589" s="309"/>
      <x:c r="B1589" s="310"/>
      <x:c r="C1589" s="310"/>
      <x:c r="D1589" s="310"/>
      <x:c r="E1589" s="310"/>
      <x:c r="F1589" s="311"/>
      <x:c r="G1589" s="312"/>
      <x:c r="H1589" s="313" t="str">
        <x:f>IF($A1589="","",IF($C1589="Entrada de efectivo",$G1589,0))</x:f>
      </x:c>
      <x:c r="I1589" s="313" t="str">
        <x:f>IF($A1589="","",IF($C1589="Salida de efectivo",$G1589,0))</x:f>
      </x:c>
      <x:c r="J1589" s="313" t="str">
        <x:f>IF($A1589="","",CONFIGURACIÓN!$B$10+SUM($H$6:H1589)-SUM($I$6:I1589))</x:f>
      </x:c>
      <x:c r="K1589" s="311"/>
    </x:row>
    <x:row r="1590" ht="20" customHeight="1">
      <x:c r="A1590" s="309"/>
      <x:c r="B1590" s="310"/>
      <x:c r="C1590" s="310"/>
      <x:c r="D1590" s="310"/>
      <x:c r="E1590" s="310"/>
      <x:c r="F1590" s="311"/>
      <x:c r="G1590" s="312"/>
      <x:c r="H1590" s="313" t="str">
        <x:f>IF($A1590="","",IF($C1590="Entrada de efectivo",$G1590,0))</x:f>
      </x:c>
      <x:c r="I1590" s="313" t="str">
        <x:f>IF($A1590="","",IF($C1590="Salida de efectivo",$G1590,0))</x:f>
      </x:c>
      <x:c r="J1590" s="313" t="str">
        <x:f>IF($A1590="","",CONFIGURACIÓN!$B$10+SUM($H$6:H1590)-SUM($I$6:I1590))</x:f>
      </x:c>
      <x:c r="K1590" s="311"/>
    </x:row>
    <x:row r="1591" ht="20" customHeight="1">
      <x:c r="A1591" s="309"/>
      <x:c r="B1591" s="310"/>
      <x:c r="C1591" s="310"/>
      <x:c r="D1591" s="310"/>
      <x:c r="E1591" s="310"/>
      <x:c r="F1591" s="311"/>
      <x:c r="G1591" s="312"/>
      <x:c r="H1591" s="313" t="str">
        <x:f>IF($A1591="","",IF($C1591="Entrada de efectivo",$G1591,0))</x:f>
      </x:c>
      <x:c r="I1591" s="313" t="str">
        <x:f>IF($A1591="","",IF($C1591="Salida de efectivo",$G1591,0))</x:f>
      </x:c>
      <x:c r="J1591" s="313" t="str">
        <x:f>IF($A1591="","",CONFIGURACIÓN!$B$10+SUM($H$6:H1591)-SUM($I$6:I1591))</x:f>
      </x:c>
      <x:c r="K1591" s="311"/>
    </x:row>
    <x:row r="1592" ht="20" customHeight="1">
      <x:c r="A1592" s="309"/>
      <x:c r="B1592" s="310"/>
      <x:c r="C1592" s="310"/>
      <x:c r="D1592" s="310"/>
      <x:c r="E1592" s="310"/>
      <x:c r="F1592" s="311"/>
      <x:c r="G1592" s="312"/>
      <x:c r="H1592" s="313" t="str">
        <x:f>IF($A1592="","",IF($C1592="Entrada de efectivo",$G1592,0))</x:f>
      </x:c>
      <x:c r="I1592" s="313" t="str">
        <x:f>IF($A1592="","",IF($C1592="Salida de efectivo",$G1592,0))</x:f>
      </x:c>
      <x:c r="J1592" s="313" t="str">
        <x:f>IF($A1592="","",CONFIGURACIÓN!$B$10+SUM($H$6:H1592)-SUM($I$6:I1592))</x:f>
      </x:c>
      <x:c r="K1592" s="311"/>
    </x:row>
    <x:row r="1593" ht="20" customHeight="1">
      <x:c r="A1593" s="309"/>
      <x:c r="B1593" s="310"/>
      <x:c r="C1593" s="310"/>
      <x:c r="D1593" s="310"/>
      <x:c r="E1593" s="310"/>
      <x:c r="F1593" s="311"/>
      <x:c r="G1593" s="312"/>
      <x:c r="H1593" s="313" t="str">
        <x:f>IF($A1593="","",IF($C1593="Entrada de efectivo",$G1593,0))</x:f>
      </x:c>
      <x:c r="I1593" s="313" t="str">
        <x:f>IF($A1593="","",IF($C1593="Salida de efectivo",$G1593,0))</x:f>
      </x:c>
      <x:c r="J1593" s="313" t="str">
        <x:f>IF($A1593="","",CONFIGURACIÓN!$B$10+SUM($H$6:H1593)-SUM($I$6:I1593))</x:f>
      </x:c>
      <x:c r="K1593" s="311"/>
    </x:row>
    <x:row r="1594" ht="20" customHeight="1">
      <x:c r="A1594" s="309"/>
      <x:c r="B1594" s="310"/>
      <x:c r="C1594" s="310"/>
      <x:c r="D1594" s="310"/>
      <x:c r="E1594" s="310"/>
      <x:c r="F1594" s="311"/>
      <x:c r="G1594" s="312"/>
      <x:c r="H1594" s="313" t="str">
        <x:f>IF($A1594="","",IF($C1594="Entrada de efectivo",$G1594,0))</x:f>
      </x:c>
      <x:c r="I1594" s="313" t="str">
        <x:f>IF($A1594="","",IF($C1594="Salida de efectivo",$G1594,0))</x:f>
      </x:c>
      <x:c r="J1594" s="313" t="str">
        <x:f>IF($A1594="","",CONFIGURACIÓN!$B$10+SUM($H$6:H1594)-SUM($I$6:I1594))</x:f>
      </x:c>
      <x:c r="K1594" s="311"/>
    </x:row>
    <x:row r="1595" ht="20" customHeight="1">
      <x:c r="A1595" s="309"/>
      <x:c r="B1595" s="310"/>
      <x:c r="C1595" s="310"/>
      <x:c r="D1595" s="310"/>
      <x:c r="E1595" s="310"/>
      <x:c r="F1595" s="311"/>
      <x:c r="G1595" s="312"/>
      <x:c r="H1595" s="313" t="str">
        <x:f>IF($A1595="","",IF($C1595="Entrada de efectivo",$G1595,0))</x:f>
      </x:c>
      <x:c r="I1595" s="313" t="str">
        <x:f>IF($A1595="","",IF($C1595="Salida de efectivo",$G1595,0))</x:f>
      </x:c>
      <x:c r="J1595" s="313" t="str">
        <x:f>IF($A1595="","",CONFIGURACIÓN!$B$10+SUM($H$6:H1595)-SUM($I$6:I1595))</x:f>
      </x:c>
      <x:c r="K1595" s="311"/>
    </x:row>
    <x:row r="1596" ht="20" customHeight="1">
      <x:c r="A1596" s="309"/>
      <x:c r="B1596" s="310"/>
      <x:c r="C1596" s="310"/>
      <x:c r="D1596" s="310"/>
      <x:c r="E1596" s="310"/>
      <x:c r="F1596" s="311"/>
      <x:c r="G1596" s="312"/>
      <x:c r="H1596" s="313" t="str">
        <x:f>IF($A1596="","",IF($C1596="Entrada de efectivo",$G1596,0))</x:f>
      </x:c>
      <x:c r="I1596" s="313" t="str">
        <x:f>IF($A1596="","",IF($C1596="Salida de efectivo",$G1596,0))</x:f>
      </x:c>
      <x:c r="J1596" s="313" t="str">
        <x:f>IF($A1596="","",CONFIGURACIÓN!$B$10+SUM($H$6:H1596)-SUM($I$6:I1596))</x:f>
      </x:c>
      <x:c r="K1596" s="311"/>
    </x:row>
    <x:row r="1597" ht="20" customHeight="1">
      <x:c r="A1597" s="309"/>
      <x:c r="B1597" s="310"/>
      <x:c r="C1597" s="310"/>
      <x:c r="D1597" s="310"/>
      <x:c r="E1597" s="310"/>
      <x:c r="F1597" s="311"/>
      <x:c r="G1597" s="312"/>
      <x:c r="H1597" s="313" t="str">
        <x:f>IF($A1597="","",IF($C1597="Entrada de efectivo",$G1597,0))</x:f>
      </x:c>
      <x:c r="I1597" s="313" t="str">
        <x:f>IF($A1597="","",IF($C1597="Salida de efectivo",$G1597,0))</x:f>
      </x:c>
      <x:c r="J1597" s="313" t="str">
        <x:f>IF($A1597="","",CONFIGURACIÓN!$B$10+SUM($H$6:H1597)-SUM($I$6:I1597))</x:f>
      </x:c>
      <x:c r="K1597" s="311"/>
    </x:row>
    <x:row r="1598" ht="20" customHeight="1">
      <x:c r="A1598" s="309"/>
      <x:c r="B1598" s="310"/>
      <x:c r="C1598" s="310"/>
      <x:c r="D1598" s="310"/>
      <x:c r="E1598" s="310"/>
      <x:c r="F1598" s="311"/>
      <x:c r="G1598" s="312"/>
      <x:c r="H1598" s="313" t="str">
        <x:f>IF($A1598="","",IF($C1598="Entrada de efectivo",$G1598,0))</x:f>
      </x:c>
      <x:c r="I1598" s="313" t="str">
        <x:f>IF($A1598="","",IF($C1598="Salida de efectivo",$G1598,0))</x:f>
      </x:c>
      <x:c r="J1598" s="313" t="str">
        <x:f>IF($A1598="","",CONFIGURACIÓN!$B$10+SUM($H$6:H1598)-SUM($I$6:I1598))</x:f>
      </x:c>
      <x:c r="K1598" s="311"/>
    </x:row>
    <x:row r="1599" ht="20" customHeight="1">
      <x:c r="A1599" s="309"/>
      <x:c r="B1599" s="310"/>
      <x:c r="C1599" s="310"/>
      <x:c r="D1599" s="310"/>
      <x:c r="E1599" s="310"/>
      <x:c r="F1599" s="311"/>
      <x:c r="G1599" s="312"/>
      <x:c r="H1599" s="313" t="str">
        <x:f>IF($A1599="","",IF($C1599="Entrada de efectivo",$G1599,0))</x:f>
      </x:c>
      <x:c r="I1599" s="313" t="str">
        <x:f>IF($A1599="","",IF($C1599="Salida de efectivo",$G1599,0))</x:f>
      </x:c>
      <x:c r="J1599" s="313" t="str">
        <x:f>IF($A1599="","",CONFIGURACIÓN!$B$10+SUM($H$6:H1599)-SUM($I$6:I1599))</x:f>
      </x:c>
      <x:c r="K1599" s="311"/>
    </x:row>
    <x:row r="1600" ht="20" customHeight="1">
      <x:c r="A1600" s="309"/>
      <x:c r="B1600" s="310"/>
      <x:c r="C1600" s="310"/>
      <x:c r="D1600" s="310"/>
      <x:c r="E1600" s="310"/>
      <x:c r="F1600" s="311"/>
      <x:c r="G1600" s="312"/>
      <x:c r="H1600" s="313" t="str">
        <x:f>IF($A1600="","",IF($C1600="Entrada de efectivo",$G1600,0))</x:f>
      </x:c>
      <x:c r="I1600" s="313" t="str">
        <x:f>IF($A1600="","",IF($C1600="Salida de efectivo",$G1600,0))</x:f>
      </x:c>
      <x:c r="J1600" s="313" t="str">
        <x:f>IF($A1600="","",CONFIGURACIÓN!$B$10+SUM($H$6:H1600)-SUM($I$6:I1600))</x:f>
      </x:c>
      <x:c r="K1600" s="311"/>
    </x:row>
    <x:row r="1601" ht="20" customHeight="1">
      <x:c r="A1601" s="309"/>
      <x:c r="B1601" s="310"/>
      <x:c r="C1601" s="310"/>
      <x:c r="D1601" s="310"/>
      <x:c r="E1601" s="310"/>
      <x:c r="F1601" s="311"/>
      <x:c r="G1601" s="312"/>
      <x:c r="H1601" s="313" t="str">
        <x:f>IF($A1601="","",IF($C1601="Entrada de efectivo",$G1601,0))</x:f>
      </x:c>
      <x:c r="I1601" s="313" t="str">
        <x:f>IF($A1601="","",IF($C1601="Salida de efectivo",$G1601,0))</x:f>
      </x:c>
      <x:c r="J1601" s="313" t="str">
        <x:f>IF($A1601="","",CONFIGURACIÓN!$B$10+SUM($H$6:H1601)-SUM($I$6:I1601))</x:f>
      </x:c>
      <x:c r="K1601" s="311"/>
    </x:row>
    <x:row r="1602" ht="20" customHeight="1">
      <x:c r="A1602" s="309"/>
      <x:c r="B1602" s="310"/>
      <x:c r="C1602" s="310"/>
      <x:c r="D1602" s="310"/>
      <x:c r="E1602" s="310"/>
      <x:c r="F1602" s="311"/>
      <x:c r="G1602" s="312"/>
      <x:c r="H1602" s="313" t="str">
        <x:f>IF($A1602="","",IF($C1602="Entrada de efectivo",$G1602,0))</x:f>
      </x:c>
      <x:c r="I1602" s="313" t="str">
        <x:f>IF($A1602="","",IF($C1602="Salida de efectivo",$G1602,0))</x:f>
      </x:c>
      <x:c r="J1602" s="313" t="str">
        <x:f>IF($A1602="","",CONFIGURACIÓN!$B$10+SUM($H$6:H1602)-SUM($I$6:I1602))</x:f>
      </x:c>
      <x:c r="K1602" s="311"/>
    </x:row>
    <x:row r="1603" ht="20" customHeight="1">
      <x:c r="A1603" s="309"/>
      <x:c r="B1603" s="310"/>
      <x:c r="C1603" s="310"/>
      <x:c r="D1603" s="310"/>
      <x:c r="E1603" s="310"/>
      <x:c r="F1603" s="311"/>
      <x:c r="G1603" s="312"/>
      <x:c r="H1603" s="313" t="str">
        <x:f>IF($A1603="","",IF($C1603="Entrada de efectivo",$G1603,0))</x:f>
      </x:c>
      <x:c r="I1603" s="313" t="str">
        <x:f>IF($A1603="","",IF($C1603="Salida de efectivo",$G1603,0))</x:f>
      </x:c>
      <x:c r="J1603" s="313" t="str">
        <x:f>IF($A1603="","",CONFIGURACIÓN!$B$10+SUM($H$6:H1603)-SUM($I$6:I1603))</x:f>
      </x:c>
      <x:c r="K1603" s="311"/>
    </x:row>
    <x:row r="1604" ht="20" customHeight="1">
      <x:c r="A1604" s="309"/>
      <x:c r="B1604" s="310"/>
      <x:c r="C1604" s="310"/>
      <x:c r="D1604" s="310"/>
      <x:c r="E1604" s="310"/>
      <x:c r="F1604" s="311"/>
      <x:c r="G1604" s="312"/>
      <x:c r="H1604" s="313" t="str">
        <x:f>IF($A1604="","",IF($C1604="Entrada de efectivo",$G1604,0))</x:f>
      </x:c>
      <x:c r="I1604" s="313" t="str">
        <x:f>IF($A1604="","",IF($C1604="Salida de efectivo",$G1604,0))</x:f>
      </x:c>
      <x:c r="J1604" s="313" t="str">
        <x:f>IF($A1604="","",CONFIGURACIÓN!$B$10+SUM($H$6:H1604)-SUM($I$6:I1604))</x:f>
      </x:c>
      <x:c r="K1604" s="311"/>
    </x:row>
    <x:row r="1605" ht="20" customHeight="1">
      <x:c r="A1605" s="309"/>
      <x:c r="B1605" s="310"/>
      <x:c r="C1605" s="310"/>
      <x:c r="D1605" s="310"/>
      <x:c r="E1605" s="310"/>
      <x:c r="F1605" s="311"/>
      <x:c r="G1605" s="312"/>
      <x:c r="H1605" s="313" t="str">
        <x:f>IF($A1605="","",IF($C1605="Entrada de efectivo",$G1605,0))</x:f>
      </x:c>
      <x:c r="I1605" s="313" t="str">
        <x:f>IF($A1605="","",IF($C1605="Salida de efectivo",$G1605,0))</x:f>
      </x:c>
      <x:c r="J1605" s="313" t="str">
        <x:f>IF($A1605="","",CONFIGURACIÓN!$B$10+SUM($H$6:H1605)-SUM($I$6:I1605))</x:f>
      </x:c>
      <x:c r="K1605" s="311"/>
    </x:row>
    <x:row r="1606" ht="20" customHeight="1">
      <x:c r="A1606" s="309"/>
      <x:c r="B1606" s="310"/>
      <x:c r="C1606" s="310"/>
      <x:c r="D1606" s="310"/>
      <x:c r="E1606" s="310"/>
      <x:c r="F1606" s="311"/>
      <x:c r="G1606" s="312"/>
      <x:c r="H1606" s="313" t="str">
        <x:f>IF($A1606="","",IF($C1606="Entrada de efectivo",$G1606,0))</x:f>
      </x:c>
      <x:c r="I1606" s="313" t="str">
        <x:f>IF($A1606="","",IF($C1606="Salida de efectivo",$G1606,0))</x:f>
      </x:c>
      <x:c r="J1606" s="313" t="str">
        <x:f>IF($A1606="","",CONFIGURACIÓN!$B$10+SUM($H$6:H1606)-SUM($I$6:I1606))</x:f>
      </x:c>
      <x:c r="K1606" s="311"/>
    </x:row>
    <x:row r="1607" ht="20" customHeight="1">
      <x:c r="A1607" s="309"/>
      <x:c r="B1607" s="310"/>
      <x:c r="C1607" s="310"/>
      <x:c r="D1607" s="310"/>
      <x:c r="E1607" s="310"/>
      <x:c r="F1607" s="311"/>
      <x:c r="G1607" s="312"/>
      <x:c r="H1607" s="313" t="str">
        <x:f>IF($A1607="","",IF($C1607="Entrada de efectivo",$G1607,0))</x:f>
      </x:c>
      <x:c r="I1607" s="313" t="str">
        <x:f>IF($A1607="","",IF($C1607="Salida de efectivo",$G1607,0))</x:f>
      </x:c>
      <x:c r="J1607" s="313" t="str">
        <x:f>IF($A1607="","",CONFIGURACIÓN!$B$10+SUM($H$6:H1607)-SUM($I$6:I1607))</x:f>
      </x:c>
      <x:c r="K1607" s="311"/>
    </x:row>
    <x:row r="1608" ht="20" customHeight="1">
      <x:c r="A1608" s="309"/>
      <x:c r="B1608" s="310"/>
      <x:c r="C1608" s="310"/>
      <x:c r="D1608" s="310"/>
      <x:c r="E1608" s="310"/>
      <x:c r="F1608" s="311"/>
      <x:c r="G1608" s="312"/>
      <x:c r="H1608" s="313" t="str">
        <x:f>IF($A1608="","",IF($C1608="Entrada de efectivo",$G1608,0))</x:f>
      </x:c>
      <x:c r="I1608" s="313" t="str">
        <x:f>IF($A1608="","",IF($C1608="Salida de efectivo",$G1608,0))</x:f>
      </x:c>
      <x:c r="J1608" s="313" t="str">
        <x:f>IF($A1608="","",CONFIGURACIÓN!$B$10+SUM($H$6:H1608)-SUM($I$6:I1608))</x:f>
      </x:c>
      <x:c r="K1608" s="311"/>
    </x:row>
    <x:row r="1609" ht="20" customHeight="1">
      <x:c r="A1609" s="309"/>
      <x:c r="B1609" s="310"/>
      <x:c r="C1609" s="310"/>
      <x:c r="D1609" s="310"/>
      <x:c r="E1609" s="310"/>
      <x:c r="F1609" s="311"/>
      <x:c r="G1609" s="312"/>
      <x:c r="H1609" s="313" t="str">
        <x:f>IF($A1609="","",IF($C1609="Entrada de efectivo",$G1609,0))</x:f>
      </x:c>
      <x:c r="I1609" s="313" t="str">
        <x:f>IF($A1609="","",IF($C1609="Salida de efectivo",$G1609,0))</x:f>
      </x:c>
      <x:c r="J1609" s="313" t="str">
        <x:f>IF($A1609="","",CONFIGURACIÓN!$B$10+SUM($H$6:H1609)-SUM($I$6:I1609))</x:f>
      </x:c>
      <x:c r="K1609" s="311"/>
    </x:row>
    <x:row r="1610" ht="20" customHeight="1">
      <x:c r="A1610" s="309"/>
      <x:c r="B1610" s="310"/>
      <x:c r="C1610" s="310"/>
      <x:c r="D1610" s="310"/>
      <x:c r="E1610" s="310"/>
      <x:c r="F1610" s="311"/>
      <x:c r="G1610" s="312"/>
      <x:c r="H1610" s="313" t="str">
        <x:f>IF($A1610="","",IF($C1610="Entrada de efectivo",$G1610,0))</x:f>
      </x:c>
      <x:c r="I1610" s="313" t="str">
        <x:f>IF($A1610="","",IF($C1610="Salida de efectivo",$G1610,0))</x:f>
      </x:c>
      <x:c r="J1610" s="313" t="str">
        <x:f>IF($A1610="","",CONFIGURACIÓN!$B$10+SUM($H$6:H1610)-SUM($I$6:I1610))</x:f>
      </x:c>
      <x:c r="K1610" s="311"/>
    </x:row>
    <x:row r="1611" ht="20" customHeight="1">
      <x:c r="A1611" s="309"/>
      <x:c r="B1611" s="310"/>
      <x:c r="C1611" s="310"/>
      <x:c r="D1611" s="310"/>
      <x:c r="E1611" s="310"/>
      <x:c r="F1611" s="311"/>
      <x:c r="G1611" s="312"/>
      <x:c r="H1611" s="313" t="str">
        <x:f>IF($A1611="","",IF($C1611="Entrada de efectivo",$G1611,0))</x:f>
      </x:c>
      <x:c r="I1611" s="313" t="str">
        <x:f>IF($A1611="","",IF($C1611="Salida de efectivo",$G1611,0))</x:f>
      </x:c>
      <x:c r="J1611" s="313" t="str">
        <x:f>IF($A1611="","",CONFIGURACIÓN!$B$10+SUM($H$6:H1611)-SUM($I$6:I1611))</x:f>
      </x:c>
      <x:c r="K1611" s="311"/>
    </x:row>
    <x:row r="1612" ht="20" customHeight="1">
      <x:c r="A1612" s="309"/>
      <x:c r="B1612" s="310"/>
      <x:c r="C1612" s="310"/>
      <x:c r="D1612" s="310"/>
      <x:c r="E1612" s="310"/>
      <x:c r="F1612" s="311"/>
      <x:c r="G1612" s="312"/>
      <x:c r="H1612" s="313" t="str">
        <x:f>IF($A1612="","",IF($C1612="Entrada de efectivo",$G1612,0))</x:f>
      </x:c>
      <x:c r="I1612" s="313" t="str">
        <x:f>IF($A1612="","",IF($C1612="Salida de efectivo",$G1612,0))</x:f>
      </x:c>
      <x:c r="J1612" s="313" t="str">
        <x:f>IF($A1612="","",CONFIGURACIÓN!$B$10+SUM($H$6:H1612)-SUM($I$6:I1612))</x:f>
      </x:c>
      <x:c r="K1612" s="311"/>
    </x:row>
    <x:row r="1613" ht="20" customHeight="1">
      <x:c r="A1613" s="309"/>
      <x:c r="B1613" s="310"/>
      <x:c r="C1613" s="310"/>
      <x:c r="D1613" s="310"/>
      <x:c r="E1613" s="310"/>
      <x:c r="F1613" s="311"/>
      <x:c r="G1613" s="312"/>
      <x:c r="H1613" s="313" t="str">
        <x:f>IF($A1613="","",IF($C1613="Entrada de efectivo",$G1613,0))</x:f>
      </x:c>
      <x:c r="I1613" s="313" t="str">
        <x:f>IF($A1613="","",IF($C1613="Salida de efectivo",$G1613,0))</x:f>
      </x:c>
      <x:c r="J1613" s="313" t="str">
        <x:f>IF($A1613="","",CONFIGURACIÓN!$B$10+SUM($H$6:H1613)-SUM($I$6:I1613))</x:f>
      </x:c>
      <x:c r="K1613" s="311"/>
    </x:row>
    <x:row r="1614" ht="20" customHeight="1">
      <x:c r="A1614" s="309"/>
      <x:c r="B1614" s="310"/>
      <x:c r="C1614" s="310"/>
      <x:c r="D1614" s="310"/>
      <x:c r="E1614" s="310"/>
      <x:c r="F1614" s="311"/>
      <x:c r="G1614" s="312"/>
      <x:c r="H1614" s="313" t="str">
        <x:f>IF($A1614="","",IF($C1614="Entrada de efectivo",$G1614,0))</x:f>
      </x:c>
      <x:c r="I1614" s="313" t="str">
        <x:f>IF($A1614="","",IF($C1614="Salida de efectivo",$G1614,0))</x:f>
      </x:c>
      <x:c r="J1614" s="313" t="str">
        <x:f>IF($A1614="","",CONFIGURACIÓN!$B$10+SUM($H$6:H1614)-SUM($I$6:I1614))</x:f>
      </x:c>
      <x:c r="K1614" s="311"/>
    </x:row>
    <x:row r="1615" ht="20" customHeight="1">
      <x:c r="A1615" s="309"/>
      <x:c r="B1615" s="310"/>
      <x:c r="C1615" s="310"/>
      <x:c r="D1615" s="310"/>
      <x:c r="E1615" s="310"/>
      <x:c r="F1615" s="311"/>
      <x:c r="G1615" s="312"/>
      <x:c r="H1615" s="313" t="str">
        <x:f>IF($A1615="","",IF($C1615="Entrada de efectivo",$G1615,0))</x:f>
      </x:c>
      <x:c r="I1615" s="313" t="str">
        <x:f>IF($A1615="","",IF($C1615="Salida de efectivo",$G1615,0))</x:f>
      </x:c>
      <x:c r="J1615" s="313" t="str">
        <x:f>IF($A1615="","",CONFIGURACIÓN!$B$10+SUM($H$6:H1615)-SUM($I$6:I1615))</x:f>
      </x:c>
      <x:c r="K1615" s="311"/>
    </x:row>
    <x:row r="1616" ht="20" customHeight="1">
      <x:c r="A1616" s="309"/>
      <x:c r="B1616" s="310"/>
      <x:c r="C1616" s="310"/>
      <x:c r="D1616" s="310"/>
      <x:c r="E1616" s="310"/>
      <x:c r="F1616" s="311"/>
      <x:c r="G1616" s="312"/>
      <x:c r="H1616" s="313" t="str">
        <x:f>IF($A1616="","",IF($C1616="Entrada de efectivo",$G1616,0))</x:f>
      </x:c>
      <x:c r="I1616" s="313" t="str">
        <x:f>IF($A1616="","",IF($C1616="Salida de efectivo",$G1616,0))</x:f>
      </x:c>
      <x:c r="J1616" s="313" t="str">
        <x:f>IF($A1616="","",CONFIGURACIÓN!$B$10+SUM($H$6:H1616)-SUM($I$6:I1616))</x:f>
      </x:c>
      <x:c r="K1616" s="311"/>
    </x:row>
    <x:row r="1617" ht="20" customHeight="1">
      <x:c r="A1617" s="309"/>
      <x:c r="B1617" s="310"/>
      <x:c r="C1617" s="310"/>
      <x:c r="D1617" s="310"/>
      <x:c r="E1617" s="310"/>
      <x:c r="F1617" s="311"/>
      <x:c r="G1617" s="312"/>
      <x:c r="H1617" s="313" t="str">
        <x:f>IF($A1617="","",IF($C1617="Entrada de efectivo",$G1617,0))</x:f>
      </x:c>
      <x:c r="I1617" s="313" t="str">
        <x:f>IF($A1617="","",IF($C1617="Salida de efectivo",$G1617,0))</x:f>
      </x:c>
      <x:c r="J1617" s="313" t="str">
        <x:f>IF($A1617="","",CONFIGURACIÓN!$B$10+SUM($H$6:H1617)-SUM($I$6:I1617))</x:f>
      </x:c>
      <x:c r="K1617" s="311"/>
    </x:row>
    <x:row r="1618" ht="20" customHeight="1">
      <x:c r="A1618" s="309"/>
      <x:c r="B1618" s="310"/>
      <x:c r="C1618" s="310"/>
      <x:c r="D1618" s="310"/>
      <x:c r="E1618" s="310"/>
      <x:c r="F1618" s="311"/>
      <x:c r="G1618" s="312"/>
      <x:c r="H1618" s="313" t="str">
        <x:f>IF($A1618="","",IF($C1618="Entrada de efectivo",$G1618,0))</x:f>
      </x:c>
      <x:c r="I1618" s="313" t="str">
        <x:f>IF($A1618="","",IF($C1618="Salida de efectivo",$G1618,0))</x:f>
      </x:c>
      <x:c r="J1618" s="313" t="str">
        <x:f>IF($A1618="","",CONFIGURACIÓN!$B$10+SUM($H$6:H1618)-SUM($I$6:I1618))</x:f>
      </x:c>
      <x:c r="K1618" s="311"/>
    </x:row>
    <x:row r="1619" ht="20" customHeight="1">
      <x:c r="A1619" s="309"/>
      <x:c r="B1619" s="310"/>
      <x:c r="C1619" s="310"/>
      <x:c r="D1619" s="310"/>
      <x:c r="E1619" s="310"/>
      <x:c r="F1619" s="311"/>
      <x:c r="G1619" s="312"/>
      <x:c r="H1619" s="313" t="str">
        <x:f>IF($A1619="","",IF($C1619="Entrada de efectivo",$G1619,0))</x:f>
      </x:c>
      <x:c r="I1619" s="313" t="str">
        <x:f>IF($A1619="","",IF($C1619="Salida de efectivo",$G1619,0))</x:f>
      </x:c>
      <x:c r="J1619" s="313" t="str">
        <x:f>IF($A1619="","",CONFIGURACIÓN!$B$10+SUM($H$6:H1619)-SUM($I$6:I1619))</x:f>
      </x:c>
      <x:c r="K1619" s="311"/>
    </x:row>
    <x:row r="1620" ht="20" customHeight="1">
      <x:c r="A1620" s="309"/>
      <x:c r="B1620" s="310"/>
      <x:c r="C1620" s="310"/>
      <x:c r="D1620" s="310"/>
      <x:c r="E1620" s="310"/>
      <x:c r="F1620" s="311"/>
      <x:c r="G1620" s="312"/>
      <x:c r="H1620" s="313" t="str">
        <x:f>IF($A1620="","",IF($C1620="Entrada de efectivo",$G1620,0))</x:f>
      </x:c>
      <x:c r="I1620" s="313" t="str">
        <x:f>IF($A1620="","",IF($C1620="Salida de efectivo",$G1620,0))</x:f>
      </x:c>
      <x:c r="J1620" s="313" t="str">
        <x:f>IF($A1620="","",CONFIGURACIÓN!$B$10+SUM($H$6:H1620)-SUM($I$6:I1620))</x:f>
      </x:c>
      <x:c r="K1620" s="311"/>
    </x:row>
    <x:row r="1621" ht="20" customHeight="1">
      <x:c r="A1621" s="309"/>
      <x:c r="B1621" s="310"/>
      <x:c r="C1621" s="310"/>
      <x:c r="D1621" s="310"/>
      <x:c r="E1621" s="310"/>
      <x:c r="F1621" s="311"/>
      <x:c r="G1621" s="312"/>
      <x:c r="H1621" s="313" t="str">
        <x:f>IF($A1621="","",IF($C1621="Entrada de efectivo",$G1621,0))</x:f>
      </x:c>
      <x:c r="I1621" s="313" t="str">
        <x:f>IF($A1621="","",IF($C1621="Salida de efectivo",$G1621,0))</x:f>
      </x:c>
      <x:c r="J1621" s="313" t="str">
        <x:f>IF($A1621="","",CONFIGURACIÓN!$B$10+SUM($H$6:H1621)-SUM($I$6:I1621))</x:f>
      </x:c>
      <x:c r="K1621" s="311"/>
    </x:row>
    <x:row r="1622" ht="20" customHeight="1">
      <x:c r="A1622" s="309"/>
      <x:c r="B1622" s="310"/>
      <x:c r="C1622" s="310"/>
      <x:c r="D1622" s="310"/>
      <x:c r="E1622" s="310"/>
      <x:c r="F1622" s="311"/>
      <x:c r="G1622" s="312"/>
      <x:c r="H1622" s="313" t="str">
        <x:f>IF($A1622="","",IF($C1622="Entrada de efectivo",$G1622,0))</x:f>
      </x:c>
      <x:c r="I1622" s="313" t="str">
        <x:f>IF($A1622="","",IF($C1622="Salida de efectivo",$G1622,0))</x:f>
      </x:c>
      <x:c r="J1622" s="313" t="str">
        <x:f>IF($A1622="","",CONFIGURACIÓN!$B$10+SUM($H$6:H1622)-SUM($I$6:I1622))</x:f>
      </x:c>
      <x:c r="K1622" s="311"/>
    </x:row>
    <x:row r="1623" ht="20" customHeight="1">
      <x:c r="A1623" s="309"/>
      <x:c r="B1623" s="310"/>
      <x:c r="C1623" s="310"/>
      <x:c r="D1623" s="310"/>
      <x:c r="E1623" s="310"/>
      <x:c r="F1623" s="311"/>
      <x:c r="G1623" s="312"/>
      <x:c r="H1623" s="313" t="str">
        <x:f>IF($A1623="","",IF($C1623="Entrada de efectivo",$G1623,0))</x:f>
      </x:c>
      <x:c r="I1623" s="313" t="str">
        <x:f>IF($A1623="","",IF($C1623="Salida de efectivo",$G1623,0))</x:f>
      </x:c>
      <x:c r="J1623" s="313" t="str">
        <x:f>IF($A1623="","",CONFIGURACIÓN!$B$10+SUM($H$6:H1623)-SUM($I$6:I1623))</x:f>
      </x:c>
      <x:c r="K1623" s="311"/>
    </x:row>
    <x:row r="1624" ht="20" customHeight="1">
      <x:c r="A1624" s="309"/>
      <x:c r="B1624" s="310"/>
      <x:c r="C1624" s="310"/>
      <x:c r="D1624" s="310"/>
      <x:c r="E1624" s="310"/>
      <x:c r="F1624" s="311"/>
      <x:c r="G1624" s="312"/>
      <x:c r="H1624" s="313" t="str">
        <x:f>IF($A1624="","",IF($C1624="Entrada de efectivo",$G1624,0))</x:f>
      </x:c>
      <x:c r="I1624" s="313" t="str">
        <x:f>IF($A1624="","",IF($C1624="Salida de efectivo",$G1624,0))</x:f>
      </x:c>
      <x:c r="J1624" s="313" t="str">
        <x:f>IF($A1624="","",CONFIGURACIÓN!$B$10+SUM($H$6:H1624)-SUM($I$6:I1624))</x:f>
      </x:c>
      <x:c r="K1624" s="311"/>
    </x:row>
    <x:row r="1625" ht="20" customHeight="1">
      <x:c r="A1625" s="309"/>
      <x:c r="B1625" s="310"/>
      <x:c r="C1625" s="310"/>
      <x:c r="D1625" s="310"/>
      <x:c r="E1625" s="310"/>
      <x:c r="F1625" s="311"/>
      <x:c r="G1625" s="312"/>
      <x:c r="H1625" s="313" t="str">
        <x:f>IF($A1625="","",IF($C1625="Entrada de efectivo",$G1625,0))</x:f>
      </x:c>
      <x:c r="I1625" s="313" t="str">
        <x:f>IF($A1625="","",IF($C1625="Salida de efectivo",$G1625,0))</x:f>
      </x:c>
      <x:c r="J1625" s="313" t="str">
        <x:f>IF($A1625="","",CONFIGURACIÓN!$B$10+SUM($H$6:H1625)-SUM($I$6:I1625))</x:f>
      </x:c>
      <x:c r="K1625" s="311"/>
    </x:row>
    <x:row r="1626" ht="20" customHeight="1">
      <x:c r="A1626" s="309"/>
      <x:c r="B1626" s="310"/>
      <x:c r="C1626" s="310"/>
      <x:c r="D1626" s="310"/>
      <x:c r="E1626" s="310"/>
      <x:c r="F1626" s="311"/>
      <x:c r="G1626" s="312"/>
      <x:c r="H1626" s="313" t="str">
        <x:f>IF($A1626="","",IF($C1626="Entrada de efectivo",$G1626,0))</x:f>
      </x:c>
      <x:c r="I1626" s="313" t="str">
        <x:f>IF($A1626="","",IF($C1626="Salida de efectivo",$G1626,0))</x:f>
      </x:c>
      <x:c r="J1626" s="313" t="str">
        <x:f>IF($A1626="","",CONFIGURACIÓN!$B$10+SUM($H$6:H1626)-SUM($I$6:I1626))</x:f>
      </x:c>
      <x:c r="K1626" s="311"/>
    </x:row>
    <x:row r="1627" ht="20" customHeight="1">
      <x:c r="A1627" s="309"/>
      <x:c r="B1627" s="310"/>
      <x:c r="C1627" s="310"/>
      <x:c r="D1627" s="310"/>
      <x:c r="E1627" s="310"/>
      <x:c r="F1627" s="311"/>
      <x:c r="G1627" s="312"/>
      <x:c r="H1627" s="313" t="str">
        <x:f>IF($A1627="","",IF($C1627="Entrada de efectivo",$G1627,0))</x:f>
      </x:c>
      <x:c r="I1627" s="313" t="str">
        <x:f>IF($A1627="","",IF($C1627="Salida de efectivo",$G1627,0))</x:f>
      </x:c>
      <x:c r="J1627" s="313" t="str">
        <x:f>IF($A1627="","",CONFIGURACIÓN!$B$10+SUM($H$6:H1627)-SUM($I$6:I1627))</x:f>
      </x:c>
      <x:c r="K1627" s="311"/>
    </x:row>
    <x:row r="1628" ht="20" customHeight="1">
      <x:c r="A1628" s="309"/>
      <x:c r="B1628" s="310"/>
      <x:c r="C1628" s="310"/>
      <x:c r="D1628" s="310"/>
      <x:c r="E1628" s="310"/>
      <x:c r="F1628" s="311"/>
      <x:c r="G1628" s="312"/>
      <x:c r="H1628" s="313" t="str">
        <x:f>IF($A1628="","",IF($C1628="Entrada de efectivo",$G1628,0))</x:f>
      </x:c>
      <x:c r="I1628" s="313" t="str">
        <x:f>IF($A1628="","",IF($C1628="Salida de efectivo",$G1628,0))</x:f>
      </x:c>
      <x:c r="J1628" s="313" t="str">
        <x:f>IF($A1628="","",CONFIGURACIÓN!$B$10+SUM($H$6:H1628)-SUM($I$6:I1628))</x:f>
      </x:c>
      <x:c r="K1628" s="311"/>
    </x:row>
    <x:row r="1629" ht="20" customHeight="1">
      <x:c r="A1629" s="309"/>
      <x:c r="B1629" s="310"/>
      <x:c r="C1629" s="310"/>
      <x:c r="D1629" s="310"/>
      <x:c r="E1629" s="310"/>
      <x:c r="F1629" s="311"/>
      <x:c r="G1629" s="312"/>
      <x:c r="H1629" s="313" t="str">
        <x:f>IF($A1629="","",IF($C1629="Entrada de efectivo",$G1629,0))</x:f>
      </x:c>
      <x:c r="I1629" s="313" t="str">
        <x:f>IF($A1629="","",IF($C1629="Salida de efectivo",$G1629,0))</x:f>
      </x:c>
      <x:c r="J1629" s="313" t="str">
        <x:f>IF($A1629="","",CONFIGURACIÓN!$B$10+SUM($H$6:H1629)-SUM($I$6:I1629))</x:f>
      </x:c>
      <x:c r="K1629" s="311"/>
    </x:row>
    <x:row r="1630" ht="20" customHeight="1">
      <x:c r="A1630" s="309"/>
      <x:c r="B1630" s="310"/>
      <x:c r="C1630" s="310"/>
      <x:c r="D1630" s="310"/>
      <x:c r="E1630" s="310"/>
      <x:c r="F1630" s="311"/>
      <x:c r="G1630" s="312"/>
      <x:c r="H1630" s="313" t="str">
        <x:f>IF($A1630="","",IF($C1630="Entrada de efectivo",$G1630,0))</x:f>
      </x:c>
      <x:c r="I1630" s="313" t="str">
        <x:f>IF($A1630="","",IF($C1630="Salida de efectivo",$G1630,0))</x:f>
      </x:c>
      <x:c r="J1630" s="313" t="str">
        <x:f>IF($A1630="","",CONFIGURACIÓN!$B$10+SUM($H$6:H1630)-SUM($I$6:I1630))</x:f>
      </x:c>
      <x:c r="K1630" s="311"/>
    </x:row>
    <x:row r="1631" ht="20" customHeight="1">
      <x:c r="A1631" s="309"/>
      <x:c r="B1631" s="310"/>
      <x:c r="C1631" s="310"/>
      <x:c r="D1631" s="310"/>
      <x:c r="E1631" s="310"/>
      <x:c r="F1631" s="311"/>
      <x:c r="G1631" s="312"/>
      <x:c r="H1631" s="313" t="str">
        <x:f>IF($A1631="","",IF($C1631="Entrada de efectivo",$G1631,0))</x:f>
      </x:c>
      <x:c r="I1631" s="313" t="str">
        <x:f>IF($A1631="","",IF($C1631="Salida de efectivo",$G1631,0))</x:f>
      </x:c>
      <x:c r="J1631" s="313" t="str">
        <x:f>IF($A1631="","",CONFIGURACIÓN!$B$10+SUM($H$6:H1631)-SUM($I$6:I1631))</x:f>
      </x:c>
      <x:c r="K1631" s="311"/>
    </x:row>
    <x:row r="1632" ht="20" customHeight="1">
      <x:c r="A1632" s="309"/>
      <x:c r="B1632" s="310"/>
      <x:c r="C1632" s="310"/>
      <x:c r="D1632" s="310"/>
      <x:c r="E1632" s="310"/>
      <x:c r="F1632" s="311"/>
      <x:c r="G1632" s="312"/>
      <x:c r="H1632" s="313" t="str">
        <x:f>IF($A1632="","",IF($C1632="Entrada de efectivo",$G1632,0))</x:f>
      </x:c>
      <x:c r="I1632" s="313" t="str">
        <x:f>IF($A1632="","",IF($C1632="Salida de efectivo",$G1632,0))</x:f>
      </x:c>
      <x:c r="J1632" s="313" t="str">
        <x:f>IF($A1632="","",CONFIGURACIÓN!$B$10+SUM($H$6:H1632)-SUM($I$6:I1632))</x:f>
      </x:c>
      <x:c r="K1632" s="311"/>
    </x:row>
    <x:row r="1633" ht="20" customHeight="1">
      <x:c r="A1633" s="309"/>
      <x:c r="B1633" s="310"/>
      <x:c r="C1633" s="310"/>
      <x:c r="D1633" s="310"/>
      <x:c r="E1633" s="310"/>
      <x:c r="F1633" s="311"/>
      <x:c r="G1633" s="312"/>
      <x:c r="H1633" s="313" t="str">
        <x:f>IF($A1633="","",IF($C1633="Entrada de efectivo",$G1633,0))</x:f>
      </x:c>
      <x:c r="I1633" s="313" t="str">
        <x:f>IF($A1633="","",IF($C1633="Salida de efectivo",$G1633,0))</x:f>
      </x:c>
      <x:c r="J1633" s="313" t="str">
        <x:f>IF($A1633="","",CONFIGURACIÓN!$B$10+SUM($H$6:H1633)-SUM($I$6:I1633))</x:f>
      </x:c>
      <x:c r="K1633" s="311"/>
    </x:row>
    <x:row r="1634" ht="20" customHeight="1">
      <x:c r="A1634" s="309"/>
      <x:c r="B1634" s="310"/>
      <x:c r="C1634" s="310"/>
      <x:c r="D1634" s="310"/>
      <x:c r="E1634" s="310"/>
      <x:c r="F1634" s="311"/>
      <x:c r="G1634" s="312"/>
      <x:c r="H1634" s="313" t="str">
        <x:f>IF($A1634="","",IF($C1634="Entrada de efectivo",$G1634,0))</x:f>
      </x:c>
      <x:c r="I1634" s="313" t="str">
        <x:f>IF($A1634="","",IF($C1634="Salida de efectivo",$G1634,0))</x:f>
      </x:c>
      <x:c r="J1634" s="313" t="str">
        <x:f>IF($A1634="","",CONFIGURACIÓN!$B$10+SUM($H$6:H1634)-SUM($I$6:I1634))</x:f>
      </x:c>
      <x:c r="K1634" s="311"/>
    </x:row>
    <x:row r="1635" ht="20" customHeight="1">
      <x:c r="A1635" s="309"/>
      <x:c r="B1635" s="310"/>
      <x:c r="C1635" s="310"/>
      <x:c r="D1635" s="310"/>
      <x:c r="E1635" s="310"/>
      <x:c r="F1635" s="311"/>
      <x:c r="G1635" s="312"/>
      <x:c r="H1635" s="313" t="str">
        <x:f>IF($A1635="","",IF($C1635="Entrada de efectivo",$G1635,0))</x:f>
      </x:c>
      <x:c r="I1635" s="313" t="str">
        <x:f>IF($A1635="","",IF($C1635="Salida de efectivo",$G1635,0))</x:f>
      </x:c>
      <x:c r="J1635" s="313" t="str">
        <x:f>IF($A1635="","",CONFIGURACIÓN!$B$10+SUM($H$6:H1635)-SUM($I$6:I1635))</x:f>
      </x:c>
      <x:c r="K1635" s="311"/>
    </x:row>
    <x:row r="1636" ht="20" customHeight="1">
      <x:c r="A1636" s="309"/>
      <x:c r="B1636" s="310"/>
      <x:c r="C1636" s="310"/>
      <x:c r="D1636" s="310"/>
      <x:c r="E1636" s="310"/>
      <x:c r="F1636" s="311"/>
      <x:c r="G1636" s="312"/>
      <x:c r="H1636" s="313" t="str">
        <x:f>IF($A1636="","",IF($C1636="Entrada de efectivo",$G1636,0))</x:f>
      </x:c>
      <x:c r="I1636" s="313" t="str">
        <x:f>IF($A1636="","",IF($C1636="Salida de efectivo",$G1636,0))</x:f>
      </x:c>
      <x:c r="J1636" s="313" t="str">
        <x:f>IF($A1636="","",CONFIGURACIÓN!$B$10+SUM($H$6:H1636)-SUM($I$6:I1636))</x:f>
      </x:c>
      <x:c r="K1636" s="311"/>
    </x:row>
    <x:row r="1637" ht="20" customHeight="1">
      <x:c r="A1637" s="309"/>
      <x:c r="B1637" s="310"/>
      <x:c r="C1637" s="310"/>
      <x:c r="D1637" s="310"/>
      <x:c r="E1637" s="310"/>
      <x:c r="F1637" s="311"/>
      <x:c r="G1637" s="312"/>
      <x:c r="H1637" s="313" t="str">
        <x:f>IF($A1637="","",IF($C1637="Entrada de efectivo",$G1637,0))</x:f>
      </x:c>
      <x:c r="I1637" s="313" t="str">
        <x:f>IF($A1637="","",IF($C1637="Salida de efectivo",$G1637,0))</x:f>
      </x:c>
      <x:c r="J1637" s="313" t="str">
        <x:f>IF($A1637="","",CONFIGURACIÓN!$B$10+SUM($H$6:H1637)-SUM($I$6:I1637))</x:f>
      </x:c>
      <x:c r="K1637" s="311"/>
    </x:row>
    <x:row r="1638" ht="20" customHeight="1">
      <x:c r="A1638" s="309"/>
      <x:c r="B1638" s="310"/>
      <x:c r="C1638" s="310"/>
      <x:c r="D1638" s="310"/>
      <x:c r="E1638" s="310"/>
      <x:c r="F1638" s="311"/>
      <x:c r="G1638" s="312"/>
      <x:c r="H1638" s="313" t="str">
        <x:f>IF($A1638="","",IF($C1638="Entrada de efectivo",$G1638,0))</x:f>
      </x:c>
      <x:c r="I1638" s="313" t="str">
        <x:f>IF($A1638="","",IF($C1638="Salida de efectivo",$G1638,0))</x:f>
      </x:c>
      <x:c r="J1638" s="313" t="str">
        <x:f>IF($A1638="","",CONFIGURACIÓN!$B$10+SUM($H$6:H1638)-SUM($I$6:I1638))</x:f>
      </x:c>
      <x:c r="K1638" s="311"/>
    </x:row>
    <x:row r="1639" ht="20" customHeight="1">
      <x:c r="A1639" s="309"/>
      <x:c r="B1639" s="310"/>
      <x:c r="C1639" s="310"/>
      <x:c r="D1639" s="310"/>
      <x:c r="E1639" s="310"/>
      <x:c r="F1639" s="311"/>
      <x:c r="G1639" s="312"/>
      <x:c r="H1639" s="313" t="str">
        <x:f>IF($A1639="","",IF($C1639="Entrada de efectivo",$G1639,0))</x:f>
      </x:c>
      <x:c r="I1639" s="313" t="str">
        <x:f>IF($A1639="","",IF($C1639="Salida de efectivo",$G1639,0))</x:f>
      </x:c>
      <x:c r="J1639" s="313" t="str">
        <x:f>IF($A1639="","",CONFIGURACIÓN!$B$10+SUM($H$6:H1639)-SUM($I$6:I1639))</x:f>
      </x:c>
      <x:c r="K1639" s="311"/>
    </x:row>
    <x:row r="1640" ht="20" customHeight="1">
      <x:c r="A1640" s="309"/>
      <x:c r="B1640" s="310"/>
      <x:c r="C1640" s="310"/>
      <x:c r="D1640" s="310"/>
      <x:c r="E1640" s="310"/>
      <x:c r="F1640" s="311"/>
      <x:c r="G1640" s="312"/>
      <x:c r="H1640" s="313" t="str">
        <x:f>IF($A1640="","",IF($C1640="Entrada de efectivo",$G1640,0))</x:f>
      </x:c>
      <x:c r="I1640" s="313" t="str">
        <x:f>IF($A1640="","",IF($C1640="Salida de efectivo",$G1640,0))</x:f>
      </x:c>
      <x:c r="J1640" s="313" t="str">
        <x:f>IF($A1640="","",CONFIGURACIÓN!$B$10+SUM($H$6:H1640)-SUM($I$6:I1640))</x:f>
      </x:c>
      <x:c r="K1640" s="311"/>
    </x:row>
    <x:row r="1641" ht="20" customHeight="1">
      <x:c r="A1641" s="309"/>
      <x:c r="B1641" s="310"/>
      <x:c r="C1641" s="310"/>
      <x:c r="D1641" s="310"/>
      <x:c r="E1641" s="310"/>
      <x:c r="F1641" s="311"/>
      <x:c r="G1641" s="312"/>
      <x:c r="H1641" s="313" t="str">
        <x:f>IF($A1641="","",IF($C1641="Entrada de efectivo",$G1641,0))</x:f>
      </x:c>
      <x:c r="I1641" s="313" t="str">
        <x:f>IF($A1641="","",IF($C1641="Salida de efectivo",$G1641,0))</x:f>
      </x:c>
      <x:c r="J1641" s="313" t="str">
        <x:f>IF($A1641="","",CONFIGURACIÓN!$B$10+SUM($H$6:H1641)-SUM($I$6:I1641))</x:f>
      </x:c>
      <x:c r="K1641" s="311"/>
    </x:row>
    <x:row r="1642" ht="20" customHeight="1">
      <x:c r="A1642" s="309"/>
      <x:c r="B1642" s="310"/>
      <x:c r="C1642" s="310"/>
      <x:c r="D1642" s="310"/>
      <x:c r="E1642" s="310"/>
      <x:c r="F1642" s="311"/>
      <x:c r="G1642" s="312"/>
      <x:c r="H1642" s="313" t="str">
        <x:f>IF($A1642="","",IF($C1642="Entrada de efectivo",$G1642,0))</x:f>
      </x:c>
      <x:c r="I1642" s="313" t="str">
        <x:f>IF($A1642="","",IF($C1642="Salida de efectivo",$G1642,0))</x:f>
      </x:c>
      <x:c r="J1642" s="313" t="str">
        <x:f>IF($A1642="","",CONFIGURACIÓN!$B$10+SUM($H$6:H1642)-SUM($I$6:I1642))</x:f>
      </x:c>
      <x:c r="K1642" s="311"/>
    </x:row>
    <x:row r="1643" ht="20" customHeight="1">
      <x:c r="A1643" s="309"/>
      <x:c r="B1643" s="310"/>
      <x:c r="C1643" s="310"/>
      <x:c r="D1643" s="310"/>
      <x:c r="E1643" s="310"/>
      <x:c r="F1643" s="311"/>
      <x:c r="G1643" s="312"/>
      <x:c r="H1643" s="313" t="str">
        <x:f>IF($A1643="","",IF($C1643="Entrada de efectivo",$G1643,0))</x:f>
      </x:c>
      <x:c r="I1643" s="313" t="str">
        <x:f>IF($A1643="","",IF($C1643="Salida de efectivo",$G1643,0))</x:f>
      </x:c>
      <x:c r="J1643" s="313" t="str">
        <x:f>IF($A1643="","",CONFIGURACIÓN!$B$10+SUM($H$6:H1643)-SUM($I$6:I1643))</x:f>
      </x:c>
      <x:c r="K1643" s="311"/>
    </x:row>
    <x:row r="1644" ht="20" customHeight="1">
      <x:c r="A1644" s="309"/>
      <x:c r="B1644" s="310"/>
      <x:c r="C1644" s="310"/>
      <x:c r="D1644" s="310"/>
      <x:c r="E1644" s="310"/>
      <x:c r="F1644" s="311"/>
      <x:c r="G1644" s="312"/>
      <x:c r="H1644" s="313" t="str">
        <x:f>IF($A1644="","",IF($C1644="Entrada de efectivo",$G1644,0))</x:f>
      </x:c>
      <x:c r="I1644" s="313" t="str">
        <x:f>IF($A1644="","",IF($C1644="Salida de efectivo",$G1644,0))</x:f>
      </x:c>
      <x:c r="J1644" s="313" t="str">
        <x:f>IF($A1644="","",CONFIGURACIÓN!$B$10+SUM($H$6:H1644)-SUM($I$6:I1644))</x:f>
      </x:c>
      <x:c r="K1644" s="311"/>
    </x:row>
    <x:row r="1645" ht="20" customHeight="1">
      <x:c r="A1645" s="309"/>
      <x:c r="B1645" s="310"/>
      <x:c r="C1645" s="310"/>
      <x:c r="D1645" s="310"/>
      <x:c r="E1645" s="310"/>
      <x:c r="F1645" s="311"/>
      <x:c r="G1645" s="312"/>
      <x:c r="H1645" s="313" t="str">
        <x:f>IF($A1645="","",IF($C1645="Entrada de efectivo",$G1645,0))</x:f>
      </x:c>
      <x:c r="I1645" s="313" t="str">
        <x:f>IF($A1645="","",IF($C1645="Salida de efectivo",$G1645,0))</x:f>
      </x:c>
      <x:c r="J1645" s="313" t="str">
        <x:f>IF($A1645="","",CONFIGURACIÓN!$B$10+SUM($H$6:H1645)-SUM($I$6:I1645))</x:f>
      </x:c>
      <x:c r="K1645" s="311"/>
    </x:row>
    <x:row r="1646" ht="20" customHeight="1">
      <x:c r="A1646" s="309"/>
      <x:c r="B1646" s="310"/>
      <x:c r="C1646" s="310"/>
      <x:c r="D1646" s="310"/>
      <x:c r="E1646" s="310"/>
      <x:c r="F1646" s="311"/>
      <x:c r="G1646" s="312"/>
      <x:c r="H1646" s="313" t="str">
        <x:f>IF($A1646="","",IF($C1646="Entrada de efectivo",$G1646,0))</x:f>
      </x:c>
      <x:c r="I1646" s="313" t="str">
        <x:f>IF($A1646="","",IF($C1646="Salida de efectivo",$G1646,0))</x:f>
      </x:c>
      <x:c r="J1646" s="313" t="str">
        <x:f>IF($A1646="","",CONFIGURACIÓN!$B$10+SUM($H$6:H1646)-SUM($I$6:I1646))</x:f>
      </x:c>
      <x:c r="K1646" s="311"/>
    </x:row>
    <x:row r="1647" ht="20" customHeight="1">
      <x:c r="A1647" s="309"/>
      <x:c r="B1647" s="310"/>
      <x:c r="C1647" s="310"/>
      <x:c r="D1647" s="310"/>
      <x:c r="E1647" s="310"/>
      <x:c r="F1647" s="311"/>
      <x:c r="G1647" s="312"/>
      <x:c r="H1647" s="313" t="str">
        <x:f>IF($A1647="","",IF($C1647="Entrada de efectivo",$G1647,0))</x:f>
      </x:c>
      <x:c r="I1647" s="313" t="str">
        <x:f>IF($A1647="","",IF($C1647="Salida de efectivo",$G1647,0))</x:f>
      </x:c>
      <x:c r="J1647" s="313" t="str">
        <x:f>IF($A1647="","",CONFIGURACIÓN!$B$10+SUM($H$6:H1647)-SUM($I$6:I1647))</x:f>
      </x:c>
      <x:c r="K1647" s="311"/>
    </x:row>
    <x:row r="1648" ht="20" customHeight="1">
      <x:c r="A1648" s="309"/>
      <x:c r="B1648" s="310"/>
      <x:c r="C1648" s="310"/>
      <x:c r="D1648" s="310"/>
      <x:c r="E1648" s="310"/>
      <x:c r="F1648" s="311"/>
      <x:c r="G1648" s="312"/>
      <x:c r="H1648" s="313" t="str">
        <x:f>IF($A1648="","",IF($C1648="Entrada de efectivo",$G1648,0))</x:f>
      </x:c>
      <x:c r="I1648" s="313" t="str">
        <x:f>IF($A1648="","",IF($C1648="Salida de efectivo",$G1648,0))</x:f>
      </x:c>
      <x:c r="J1648" s="313" t="str">
        <x:f>IF($A1648="","",CONFIGURACIÓN!$B$10+SUM($H$6:H1648)-SUM($I$6:I1648))</x:f>
      </x:c>
      <x:c r="K1648" s="311"/>
    </x:row>
    <x:row r="1649" ht="20" customHeight="1">
      <x:c r="A1649" s="309"/>
      <x:c r="B1649" s="310"/>
      <x:c r="C1649" s="310"/>
      <x:c r="D1649" s="310"/>
      <x:c r="E1649" s="310"/>
      <x:c r="F1649" s="311"/>
      <x:c r="G1649" s="312"/>
      <x:c r="H1649" s="313" t="str">
        <x:f>IF($A1649="","",IF($C1649="Entrada de efectivo",$G1649,0))</x:f>
      </x:c>
      <x:c r="I1649" s="313" t="str">
        <x:f>IF($A1649="","",IF($C1649="Salida de efectivo",$G1649,0))</x:f>
      </x:c>
      <x:c r="J1649" s="313" t="str">
        <x:f>IF($A1649="","",CONFIGURACIÓN!$B$10+SUM($H$6:H1649)-SUM($I$6:I1649))</x:f>
      </x:c>
      <x:c r="K1649" s="311"/>
    </x:row>
    <x:row r="1650" ht="20" customHeight="1">
      <x:c r="A1650" s="309"/>
      <x:c r="B1650" s="310"/>
      <x:c r="C1650" s="310"/>
      <x:c r="D1650" s="310"/>
      <x:c r="E1650" s="310"/>
      <x:c r="F1650" s="311"/>
      <x:c r="G1650" s="312"/>
      <x:c r="H1650" s="313" t="str">
        <x:f>IF($A1650="","",IF($C1650="Entrada de efectivo",$G1650,0))</x:f>
      </x:c>
      <x:c r="I1650" s="313" t="str">
        <x:f>IF($A1650="","",IF($C1650="Salida de efectivo",$G1650,0))</x:f>
      </x:c>
      <x:c r="J1650" s="313" t="str">
        <x:f>IF($A1650="","",CONFIGURACIÓN!$B$10+SUM($H$6:H1650)-SUM($I$6:I1650))</x:f>
      </x:c>
      <x:c r="K1650" s="311"/>
    </x:row>
    <x:row r="1651" ht="20" customHeight="1">
      <x:c r="A1651" s="309"/>
      <x:c r="B1651" s="310"/>
      <x:c r="C1651" s="310"/>
      <x:c r="D1651" s="310"/>
      <x:c r="E1651" s="310"/>
      <x:c r="F1651" s="311"/>
      <x:c r="G1651" s="312"/>
      <x:c r="H1651" s="313" t="str">
        <x:f>IF($A1651="","",IF($C1651="Entrada de efectivo",$G1651,0))</x:f>
      </x:c>
      <x:c r="I1651" s="313" t="str">
        <x:f>IF($A1651="","",IF($C1651="Salida de efectivo",$G1651,0))</x:f>
      </x:c>
      <x:c r="J1651" s="313" t="str">
        <x:f>IF($A1651="","",CONFIGURACIÓN!$B$10+SUM($H$6:H1651)-SUM($I$6:I1651))</x:f>
      </x:c>
      <x:c r="K1651" s="311"/>
    </x:row>
    <x:row r="1652" ht="20" customHeight="1">
      <x:c r="A1652" s="309"/>
      <x:c r="B1652" s="310"/>
      <x:c r="C1652" s="310"/>
      <x:c r="D1652" s="310"/>
      <x:c r="E1652" s="310"/>
      <x:c r="F1652" s="311"/>
      <x:c r="G1652" s="312"/>
      <x:c r="H1652" s="313" t="str">
        <x:f>IF($A1652="","",IF($C1652="Entrada de efectivo",$G1652,0))</x:f>
      </x:c>
      <x:c r="I1652" s="313" t="str">
        <x:f>IF($A1652="","",IF($C1652="Salida de efectivo",$G1652,0))</x:f>
      </x:c>
      <x:c r="J1652" s="313" t="str">
        <x:f>IF($A1652="","",CONFIGURACIÓN!$B$10+SUM($H$6:H1652)-SUM($I$6:I1652))</x:f>
      </x:c>
      <x:c r="K1652" s="311"/>
    </x:row>
    <x:row r="1653" ht="20" customHeight="1">
      <x:c r="A1653" s="309"/>
      <x:c r="B1653" s="310"/>
      <x:c r="C1653" s="310"/>
      <x:c r="D1653" s="310"/>
      <x:c r="E1653" s="310"/>
      <x:c r="F1653" s="311"/>
      <x:c r="G1653" s="312"/>
      <x:c r="H1653" s="313" t="str">
        <x:f>IF($A1653="","",IF($C1653="Entrada de efectivo",$G1653,0))</x:f>
      </x:c>
      <x:c r="I1653" s="313" t="str">
        <x:f>IF($A1653="","",IF($C1653="Salida de efectivo",$G1653,0))</x:f>
      </x:c>
      <x:c r="J1653" s="313" t="str">
        <x:f>IF($A1653="","",CONFIGURACIÓN!$B$10+SUM($H$6:H1653)-SUM($I$6:I1653))</x:f>
      </x:c>
      <x:c r="K1653" s="311"/>
    </x:row>
    <x:row r="1654" ht="20" customHeight="1">
      <x:c r="A1654" s="309"/>
      <x:c r="B1654" s="310"/>
      <x:c r="C1654" s="310"/>
      <x:c r="D1654" s="310"/>
      <x:c r="E1654" s="310"/>
      <x:c r="F1654" s="311"/>
      <x:c r="G1654" s="312"/>
      <x:c r="H1654" s="313" t="str">
        <x:f>IF($A1654="","",IF($C1654="Entrada de efectivo",$G1654,0))</x:f>
      </x:c>
      <x:c r="I1654" s="313" t="str">
        <x:f>IF($A1654="","",IF($C1654="Salida de efectivo",$G1654,0))</x:f>
      </x:c>
      <x:c r="J1654" s="313" t="str">
        <x:f>IF($A1654="","",CONFIGURACIÓN!$B$10+SUM($H$6:H1654)-SUM($I$6:I1654))</x:f>
      </x:c>
      <x:c r="K1654" s="311"/>
    </x:row>
    <x:row r="1655" ht="20" customHeight="1">
      <x:c r="A1655" s="309"/>
      <x:c r="B1655" s="310"/>
      <x:c r="C1655" s="310"/>
      <x:c r="D1655" s="310"/>
      <x:c r="E1655" s="310"/>
      <x:c r="F1655" s="311"/>
      <x:c r="G1655" s="312"/>
      <x:c r="H1655" s="313" t="str">
        <x:f>IF($A1655="","",IF($C1655="Entrada de efectivo",$G1655,0))</x:f>
      </x:c>
      <x:c r="I1655" s="313" t="str">
        <x:f>IF($A1655="","",IF($C1655="Salida de efectivo",$G1655,0))</x:f>
      </x:c>
      <x:c r="J1655" s="313" t="str">
        <x:f>IF($A1655="","",CONFIGURACIÓN!$B$10+SUM($H$6:H1655)-SUM($I$6:I1655))</x:f>
      </x:c>
      <x:c r="K1655" s="311"/>
    </x:row>
    <x:row r="1656" ht="20" customHeight="1">
      <x:c r="A1656" s="309"/>
      <x:c r="B1656" s="310"/>
      <x:c r="C1656" s="310"/>
      <x:c r="D1656" s="310"/>
      <x:c r="E1656" s="310"/>
      <x:c r="F1656" s="311"/>
      <x:c r="G1656" s="312"/>
      <x:c r="H1656" s="313" t="str">
        <x:f>IF($A1656="","",IF($C1656="Entrada de efectivo",$G1656,0))</x:f>
      </x:c>
      <x:c r="I1656" s="313" t="str">
        <x:f>IF($A1656="","",IF($C1656="Salida de efectivo",$G1656,0))</x:f>
      </x:c>
      <x:c r="J1656" s="313" t="str">
        <x:f>IF($A1656="","",CONFIGURACIÓN!$B$10+SUM($H$6:H1656)-SUM($I$6:I1656))</x:f>
      </x:c>
      <x:c r="K1656" s="311"/>
    </x:row>
    <x:row r="1657" ht="20" customHeight="1">
      <x:c r="A1657" s="309"/>
      <x:c r="B1657" s="310"/>
      <x:c r="C1657" s="310"/>
      <x:c r="D1657" s="310"/>
      <x:c r="E1657" s="310"/>
      <x:c r="F1657" s="311"/>
      <x:c r="G1657" s="312"/>
      <x:c r="H1657" s="313" t="str">
        <x:f>IF($A1657="","",IF($C1657="Entrada de efectivo",$G1657,0))</x:f>
      </x:c>
      <x:c r="I1657" s="313" t="str">
        <x:f>IF($A1657="","",IF($C1657="Salida de efectivo",$G1657,0))</x:f>
      </x:c>
      <x:c r="J1657" s="313" t="str">
        <x:f>IF($A1657="","",CONFIGURACIÓN!$B$10+SUM($H$6:H1657)-SUM($I$6:I1657))</x:f>
      </x:c>
      <x:c r="K1657" s="311"/>
    </x:row>
    <x:row r="1658" ht="20" customHeight="1">
      <x:c r="A1658" s="309"/>
      <x:c r="B1658" s="310"/>
      <x:c r="C1658" s="310"/>
      <x:c r="D1658" s="310"/>
      <x:c r="E1658" s="310"/>
      <x:c r="F1658" s="311"/>
      <x:c r="G1658" s="312"/>
      <x:c r="H1658" s="313" t="str">
        <x:f>IF($A1658="","",IF($C1658="Entrada de efectivo",$G1658,0))</x:f>
      </x:c>
      <x:c r="I1658" s="313" t="str">
        <x:f>IF($A1658="","",IF($C1658="Salida de efectivo",$G1658,0))</x:f>
      </x:c>
      <x:c r="J1658" s="313" t="str">
        <x:f>IF($A1658="","",CONFIGURACIÓN!$B$10+SUM($H$6:H1658)-SUM($I$6:I1658))</x:f>
      </x:c>
      <x:c r="K1658" s="311"/>
    </x:row>
    <x:row r="1659" ht="20" customHeight="1">
      <x:c r="A1659" s="309"/>
      <x:c r="B1659" s="310"/>
      <x:c r="C1659" s="310"/>
      <x:c r="D1659" s="310"/>
      <x:c r="E1659" s="310"/>
      <x:c r="F1659" s="311"/>
      <x:c r="G1659" s="312"/>
      <x:c r="H1659" s="313" t="str">
        <x:f>IF($A1659="","",IF($C1659="Entrada de efectivo",$G1659,0))</x:f>
      </x:c>
      <x:c r="I1659" s="313" t="str">
        <x:f>IF($A1659="","",IF($C1659="Salida de efectivo",$G1659,0))</x:f>
      </x:c>
      <x:c r="J1659" s="313" t="str">
        <x:f>IF($A1659="","",CONFIGURACIÓN!$B$10+SUM($H$6:H1659)-SUM($I$6:I1659))</x:f>
      </x:c>
      <x:c r="K1659" s="311"/>
    </x:row>
    <x:row r="1660" ht="20" customHeight="1">
      <x:c r="A1660" s="309"/>
      <x:c r="B1660" s="310"/>
      <x:c r="C1660" s="310"/>
      <x:c r="D1660" s="310"/>
      <x:c r="E1660" s="310"/>
      <x:c r="F1660" s="311"/>
      <x:c r="G1660" s="312"/>
      <x:c r="H1660" s="313" t="str">
        <x:f>IF($A1660="","",IF($C1660="Entrada de efectivo",$G1660,0))</x:f>
      </x:c>
      <x:c r="I1660" s="313" t="str">
        <x:f>IF($A1660="","",IF($C1660="Salida de efectivo",$G1660,0))</x:f>
      </x:c>
      <x:c r="J1660" s="313" t="str">
        <x:f>IF($A1660="","",CONFIGURACIÓN!$B$10+SUM($H$6:H1660)-SUM($I$6:I1660))</x:f>
      </x:c>
      <x:c r="K1660" s="311"/>
    </x:row>
    <x:row r="1661" ht="20" customHeight="1">
      <x:c r="A1661" s="309"/>
      <x:c r="B1661" s="310"/>
      <x:c r="C1661" s="310"/>
      <x:c r="D1661" s="310"/>
      <x:c r="E1661" s="310"/>
      <x:c r="F1661" s="311"/>
      <x:c r="G1661" s="312"/>
      <x:c r="H1661" s="313" t="str">
        <x:f>IF($A1661="","",IF($C1661="Entrada de efectivo",$G1661,0))</x:f>
      </x:c>
      <x:c r="I1661" s="313" t="str">
        <x:f>IF($A1661="","",IF($C1661="Salida de efectivo",$G1661,0))</x:f>
      </x:c>
      <x:c r="J1661" s="313" t="str">
        <x:f>IF($A1661="","",CONFIGURACIÓN!$B$10+SUM($H$6:H1661)-SUM($I$6:I1661))</x:f>
      </x:c>
      <x:c r="K1661" s="311"/>
    </x:row>
    <x:row r="1662" ht="20" customHeight="1">
      <x:c r="A1662" s="309"/>
      <x:c r="B1662" s="310"/>
      <x:c r="C1662" s="310"/>
      <x:c r="D1662" s="310"/>
      <x:c r="E1662" s="310"/>
      <x:c r="F1662" s="311"/>
      <x:c r="G1662" s="312"/>
      <x:c r="H1662" s="313" t="str">
        <x:f>IF($A1662="","",IF($C1662="Entrada de efectivo",$G1662,0))</x:f>
      </x:c>
      <x:c r="I1662" s="313" t="str">
        <x:f>IF($A1662="","",IF($C1662="Salida de efectivo",$G1662,0))</x:f>
      </x:c>
      <x:c r="J1662" s="313" t="str">
        <x:f>IF($A1662="","",CONFIGURACIÓN!$B$10+SUM($H$6:H1662)-SUM($I$6:I1662))</x:f>
      </x:c>
      <x:c r="K1662" s="311"/>
    </x:row>
    <x:row r="1663" ht="20" customHeight="1">
      <x:c r="A1663" s="309"/>
      <x:c r="B1663" s="310"/>
      <x:c r="C1663" s="310"/>
      <x:c r="D1663" s="310"/>
      <x:c r="E1663" s="310"/>
      <x:c r="F1663" s="311"/>
      <x:c r="G1663" s="312"/>
      <x:c r="H1663" s="313" t="str">
        <x:f>IF($A1663="","",IF($C1663="Entrada de efectivo",$G1663,0))</x:f>
      </x:c>
      <x:c r="I1663" s="313" t="str">
        <x:f>IF($A1663="","",IF($C1663="Salida de efectivo",$G1663,0))</x:f>
      </x:c>
      <x:c r="J1663" s="313" t="str">
        <x:f>IF($A1663="","",CONFIGURACIÓN!$B$10+SUM($H$6:H1663)-SUM($I$6:I1663))</x:f>
      </x:c>
      <x:c r="K1663" s="311"/>
    </x:row>
    <x:row r="1664" ht="20" customHeight="1">
      <x:c r="A1664" s="309"/>
      <x:c r="B1664" s="310"/>
      <x:c r="C1664" s="310"/>
      <x:c r="D1664" s="310"/>
      <x:c r="E1664" s="310"/>
      <x:c r="F1664" s="311"/>
      <x:c r="G1664" s="312"/>
      <x:c r="H1664" s="313" t="str">
        <x:f>IF($A1664="","",IF($C1664="Entrada de efectivo",$G1664,0))</x:f>
      </x:c>
      <x:c r="I1664" s="313" t="str">
        <x:f>IF($A1664="","",IF($C1664="Salida de efectivo",$G1664,0))</x:f>
      </x:c>
      <x:c r="J1664" s="313" t="str">
        <x:f>IF($A1664="","",CONFIGURACIÓN!$B$10+SUM($H$6:H1664)-SUM($I$6:I1664))</x:f>
      </x:c>
      <x:c r="K1664" s="311"/>
    </x:row>
    <x:row r="1665" ht="20" customHeight="1">
      <x:c r="A1665" s="309"/>
      <x:c r="B1665" s="310"/>
      <x:c r="C1665" s="310"/>
      <x:c r="D1665" s="310"/>
      <x:c r="E1665" s="310"/>
      <x:c r="F1665" s="311"/>
      <x:c r="G1665" s="312"/>
      <x:c r="H1665" s="313" t="str">
        <x:f>IF($A1665="","",IF($C1665="Entrada de efectivo",$G1665,0))</x:f>
      </x:c>
      <x:c r="I1665" s="313" t="str">
        <x:f>IF($A1665="","",IF($C1665="Salida de efectivo",$G1665,0))</x:f>
      </x:c>
      <x:c r="J1665" s="313" t="str">
        <x:f>IF($A1665="","",CONFIGURACIÓN!$B$10+SUM($H$6:H1665)-SUM($I$6:I1665))</x:f>
      </x:c>
      <x:c r="K1665" s="311"/>
    </x:row>
    <x:row r="1666" ht="20" customHeight="1">
      <x:c r="A1666" s="309"/>
      <x:c r="B1666" s="310"/>
      <x:c r="C1666" s="310"/>
      <x:c r="D1666" s="310"/>
      <x:c r="E1666" s="310"/>
      <x:c r="F1666" s="311"/>
      <x:c r="G1666" s="312"/>
      <x:c r="H1666" s="313" t="str">
        <x:f>IF($A1666="","",IF($C1666="Entrada de efectivo",$G1666,0))</x:f>
      </x:c>
      <x:c r="I1666" s="313" t="str">
        <x:f>IF($A1666="","",IF($C1666="Salida de efectivo",$G1666,0))</x:f>
      </x:c>
      <x:c r="J1666" s="313" t="str">
        <x:f>IF($A1666="","",CONFIGURACIÓN!$B$10+SUM($H$6:H1666)-SUM($I$6:I1666))</x:f>
      </x:c>
      <x:c r="K1666" s="311"/>
    </x:row>
    <x:row r="1667" ht="20" customHeight="1">
      <x:c r="A1667" s="309"/>
      <x:c r="B1667" s="310"/>
      <x:c r="C1667" s="310"/>
      <x:c r="D1667" s="310"/>
      <x:c r="E1667" s="310"/>
      <x:c r="F1667" s="311"/>
      <x:c r="G1667" s="312"/>
      <x:c r="H1667" s="313" t="str">
        <x:f>IF($A1667="","",IF($C1667="Entrada de efectivo",$G1667,0))</x:f>
      </x:c>
      <x:c r="I1667" s="313" t="str">
        <x:f>IF($A1667="","",IF($C1667="Salida de efectivo",$G1667,0))</x:f>
      </x:c>
      <x:c r="J1667" s="313" t="str">
        <x:f>IF($A1667="","",CONFIGURACIÓN!$B$10+SUM($H$6:H1667)-SUM($I$6:I1667))</x:f>
      </x:c>
      <x:c r="K1667" s="311"/>
    </x:row>
    <x:row r="1668" ht="20" customHeight="1">
      <x:c r="A1668" s="309"/>
      <x:c r="B1668" s="310"/>
      <x:c r="C1668" s="310"/>
      <x:c r="D1668" s="310"/>
      <x:c r="E1668" s="310"/>
      <x:c r="F1668" s="311"/>
      <x:c r="G1668" s="312"/>
      <x:c r="H1668" s="313" t="str">
        <x:f>IF($A1668="","",IF($C1668="Entrada de efectivo",$G1668,0))</x:f>
      </x:c>
      <x:c r="I1668" s="313" t="str">
        <x:f>IF($A1668="","",IF($C1668="Salida de efectivo",$G1668,0))</x:f>
      </x:c>
      <x:c r="J1668" s="313" t="str">
        <x:f>IF($A1668="","",CONFIGURACIÓN!$B$10+SUM($H$6:H1668)-SUM($I$6:I1668))</x:f>
      </x:c>
      <x:c r="K1668" s="311"/>
    </x:row>
    <x:row r="1669" ht="20" customHeight="1">
      <x:c r="A1669" s="309"/>
      <x:c r="B1669" s="310"/>
      <x:c r="C1669" s="310"/>
      <x:c r="D1669" s="310"/>
      <x:c r="E1669" s="310"/>
      <x:c r="F1669" s="311"/>
      <x:c r="G1669" s="312"/>
      <x:c r="H1669" s="313" t="str">
        <x:f>IF($A1669="","",IF($C1669="Entrada de efectivo",$G1669,0))</x:f>
      </x:c>
      <x:c r="I1669" s="313" t="str">
        <x:f>IF($A1669="","",IF($C1669="Salida de efectivo",$G1669,0))</x:f>
      </x:c>
      <x:c r="J1669" s="313" t="str">
        <x:f>IF($A1669="","",CONFIGURACIÓN!$B$10+SUM($H$6:H1669)-SUM($I$6:I1669))</x:f>
      </x:c>
      <x:c r="K1669" s="311"/>
    </x:row>
    <x:row r="1670" ht="20" customHeight="1">
      <x:c r="A1670" s="309"/>
      <x:c r="B1670" s="310"/>
      <x:c r="C1670" s="310"/>
      <x:c r="D1670" s="310"/>
      <x:c r="E1670" s="310"/>
      <x:c r="F1670" s="311"/>
      <x:c r="G1670" s="312"/>
      <x:c r="H1670" s="313" t="str">
        <x:f>IF($A1670="","",IF($C1670="Entrada de efectivo",$G1670,0))</x:f>
      </x:c>
      <x:c r="I1670" s="313" t="str">
        <x:f>IF($A1670="","",IF($C1670="Salida de efectivo",$G1670,0))</x:f>
      </x:c>
      <x:c r="J1670" s="313" t="str">
        <x:f>IF($A1670="","",CONFIGURACIÓN!$B$10+SUM($H$6:H1670)-SUM($I$6:I1670))</x:f>
      </x:c>
      <x:c r="K1670" s="311"/>
    </x:row>
    <x:row r="1671" ht="20" customHeight="1">
      <x:c r="A1671" s="309"/>
      <x:c r="B1671" s="310"/>
      <x:c r="C1671" s="310"/>
      <x:c r="D1671" s="310"/>
      <x:c r="E1671" s="310"/>
      <x:c r="F1671" s="311"/>
      <x:c r="G1671" s="312"/>
      <x:c r="H1671" s="313" t="str">
        <x:f>IF($A1671="","",IF($C1671="Entrada de efectivo",$G1671,0))</x:f>
      </x:c>
      <x:c r="I1671" s="313" t="str">
        <x:f>IF($A1671="","",IF($C1671="Salida de efectivo",$G1671,0))</x:f>
      </x:c>
      <x:c r="J1671" s="313" t="str">
        <x:f>IF($A1671="","",CONFIGURACIÓN!$B$10+SUM($H$6:H1671)-SUM($I$6:I1671))</x:f>
      </x:c>
      <x:c r="K1671" s="311"/>
    </x:row>
    <x:row r="1672" ht="20" customHeight="1">
      <x:c r="A1672" s="309"/>
      <x:c r="B1672" s="310"/>
      <x:c r="C1672" s="310"/>
      <x:c r="D1672" s="310"/>
      <x:c r="E1672" s="310"/>
      <x:c r="F1672" s="311"/>
      <x:c r="G1672" s="312"/>
      <x:c r="H1672" s="313" t="str">
        <x:f>IF($A1672="","",IF($C1672="Entrada de efectivo",$G1672,0))</x:f>
      </x:c>
      <x:c r="I1672" s="313" t="str">
        <x:f>IF($A1672="","",IF($C1672="Salida de efectivo",$G1672,0))</x:f>
      </x:c>
      <x:c r="J1672" s="313" t="str">
        <x:f>IF($A1672="","",CONFIGURACIÓN!$B$10+SUM($H$6:H1672)-SUM($I$6:I1672))</x:f>
      </x:c>
      <x:c r="K1672" s="311"/>
    </x:row>
    <x:row r="1673" ht="20" customHeight="1">
      <x:c r="A1673" s="309"/>
      <x:c r="B1673" s="310"/>
      <x:c r="C1673" s="310"/>
      <x:c r="D1673" s="310"/>
      <x:c r="E1673" s="310"/>
      <x:c r="F1673" s="311"/>
      <x:c r="G1673" s="312"/>
      <x:c r="H1673" s="313" t="str">
        <x:f>IF($A1673="","",IF($C1673="Entrada de efectivo",$G1673,0))</x:f>
      </x:c>
      <x:c r="I1673" s="313" t="str">
        <x:f>IF($A1673="","",IF($C1673="Salida de efectivo",$G1673,0))</x:f>
      </x:c>
      <x:c r="J1673" s="313" t="str">
        <x:f>IF($A1673="","",CONFIGURACIÓN!$B$10+SUM($H$6:H1673)-SUM($I$6:I1673))</x:f>
      </x:c>
      <x:c r="K1673" s="311"/>
    </x:row>
    <x:row r="1674" ht="20" customHeight="1">
      <x:c r="A1674" s="309"/>
      <x:c r="B1674" s="310"/>
      <x:c r="C1674" s="310"/>
      <x:c r="D1674" s="310"/>
      <x:c r="E1674" s="310"/>
      <x:c r="F1674" s="311"/>
      <x:c r="G1674" s="312"/>
      <x:c r="H1674" s="313" t="str">
        <x:f>IF($A1674="","",IF($C1674="Entrada de efectivo",$G1674,0))</x:f>
      </x:c>
      <x:c r="I1674" s="313" t="str">
        <x:f>IF($A1674="","",IF($C1674="Salida de efectivo",$G1674,0))</x:f>
      </x:c>
      <x:c r="J1674" s="313" t="str">
        <x:f>IF($A1674="","",CONFIGURACIÓN!$B$10+SUM($H$6:H1674)-SUM($I$6:I1674))</x:f>
      </x:c>
      <x:c r="K1674" s="311"/>
    </x:row>
    <x:row r="1675" ht="20" customHeight="1">
      <x:c r="A1675" s="309"/>
      <x:c r="B1675" s="310"/>
      <x:c r="C1675" s="310"/>
      <x:c r="D1675" s="310"/>
      <x:c r="E1675" s="310"/>
      <x:c r="F1675" s="311"/>
      <x:c r="G1675" s="312"/>
      <x:c r="H1675" s="313" t="str">
        <x:f>IF($A1675="","",IF($C1675="Entrada de efectivo",$G1675,0))</x:f>
      </x:c>
      <x:c r="I1675" s="313" t="str">
        <x:f>IF($A1675="","",IF($C1675="Salida de efectivo",$G1675,0))</x:f>
      </x:c>
      <x:c r="J1675" s="313" t="str">
        <x:f>IF($A1675="","",CONFIGURACIÓN!$B$10+SUM($H$6:H1675)-SUM($I$6:I1675))</x:f>
      </x:c>
      <x:c r="K1675" s="311"/>
    </x:row>
    <x:row r="1676" ht="20" customHeight="1">
      <x:c r="A1676" s="309"/>
      <x:c r="B1676" s="310"/>
      <x:c r="C1676" s="310"/>
      <x:c r="D1676" s="310"/>
      <x:c r="E1676" s="310"/>
      <x:c r="F1676" s="311"/>
      <x:c r="G1676" s="312"/>
      <x:c r="H1676" s="313" t="str">
        <x:f>IF($A1676="","",IF($C1676="Entrada de efectivo",$G1676,0))</x:f>
      </x:c>
      <x:c r="I1676" s="313" t="str">
        <x:f>IF($A1676="","",IF($C1676="Salida de efectivo",$G1676,0))</x:f>
      </x:c>
      <x:c r="J1676" s="313" t="str">
        <x:f>IF($A1676="","",CONFIGURACIÓN!$B$10+SUM($H$6:H1676)-SUM($I$6:I1676))</x:f>
      </x:c>
      <x:c r="K1676" s="311"/>
    </x:row>
    <x:row r="1677" ht="20" customHeight="1">
      <x:c r="A1677" s="309"/>
      <x:c r="B1677" s="310"/>
      <x:c r="C1677" s="310"/>
      <x:c r="D1677" s="310"/>
      <x:c r="E1677" s="310"/>
      <x:c r="F1677" s="311"/>
      <x:c r="G1677" s="312"/>
      <x:c r="H1677" s="313" t="str">
        <x:f>IF($A1677="","",IF($C1677="Entrada de efectivo",$G1677,0))</x:f>
      </x:c>
      <x:c r="I1677" s="313" t="str">
        <x:f>IF($A1677="","",IF($C1677="Salida de efectivo",$G1677,0))</x:f>
      </x:c>
      <x:c r="J1677" s="313" t="str">
        <x:f>IF($A1677="","",CONFIGURACIÓN!$B$10+SUM($H$6:H1677)-SUM($I$6:I1677))</x:f>
      </x:c>
      <x:c r="K1677" s="311"/>
    </x:row>
    <x:row r="1678" ht="20" customHeight="1">
      <x:c r="A1678" s="309"/>
      <x:c r="B1678" s="310"/>
      <x:c r="C1678" s="310"/>
      <x:c r="D1678" s="310"/>
      <x:c r="E1678" s="310"/>
      <x:c r="F1678" s="311"/>
      <x:c r="G1678" s="312"/>
      <x:c r="H1678" s="313" t="str">
        <x:f>IF($A1678="","",IF($C1678="Entrada de efectivo",$G1678,0))</x:f>
      </x:c>
      <x:c r="I1678" s="313" t="str">
        <x:f>IF($A1678="","",IF($C1678="Salida de efectivo",$G1678,0))</x:f>
      </x:c>
      <x:c r="J1678" s="313" t="str">
        <x:f>IF($A1678="","",CONFIGURACIÓN!$B$10+SUM($H$6:H1678)-SUM($I$6:I1678))</x:f>
      </x:c>
      <x:c r="K1678" s="311"/>
    </x:row>
    <x:row r="1679" ht="20" customHeight="1">
      <x:c r="A1679" s="309"/>
      <x:c r="B1679" s="310"/>
      <x:c r="C1679" s="310"/>
      <x:c r="D1679" s="310"/>
      <x:c r="E1679" s="310"/>
      <x:c r="F1679" s="311"/>
      <x:c r="G1679" s="312"/>
      <x:c r="H1679" s="313" t="str">
        <x:f>IF($A1679="","",IF($C1679="Entrada de efectivo",$G1679,0))</x:f>
      </x:c>
      <x:c r="I1679" s="313" t="str">
        <x:f>IF($A1679="","",IF($C1679="Salida de efectivo",$G1679,0))</x:f>
      </x:c>
      <x:c r="J1679" s="313" t="str">
        <x:f>IF($A1679="","",CONFIGURACIÓN!$B$10+SUM($H$6:H1679)-SUM($I$6:I1679))</x:f>
      </x:c>
      <x:c r="K1679" s="311"/>
    </x:row>
    <x:row r="1680" ht="20" customHeight="1">
      <x:c r="A1680" s="309"/>
      <x:c r="B1680" s="310"/>
      <x:c r="C1680" s="310"/>
      <x:c r="D1680" s="310"/>
      <x:c r="E1680" s="310"/>
      <x:c r="F1680" s="311"/>
      <x:c r="G1680" s="312"/>
      <x:c r="H1680" s="313" t="str">
        <x:f>IF($A1680="","",IF($C1680="Entrada de efectivo",$G1680,0))</x:f>
      </x:c>
      <x:c r="I1680" s="313" t="str">
        <x:f>IF($A1680="","",IF($C1680="Salida de efectivo",$G1680,0))</x:f>
      </x:c>
      <x:c r="J1680" s="313" t="str">
        <x:f>IF($A1680="","",CONFIGURACIÓN!$B$10+SUM($H$6:H1680)-SUM($I$6:I1680))</x:f>
      </x:c>
      <x:c r="K1680" s="311"/>
    </x:row>
    <x:row r="1681" ht="20" customHeight="1">
      <x:c r="A1681" s="309"/>
      <x:c r="B1681" s="310"/>
      <x:c r="C1681" s="310"/>
      <x:c r="D1681" s="310"/>
      <x:c r="E1681" s="310"/>
      <x:c r="F1681" s="311"/>
      <x:c r="G1681" s="312"/>
      <x:c r="H1681" s="313" t="str">
        <x:f>IF($A1681="","",IF($C1681="Entrada de efectivo",$G1681,0))</x:f>
      </x:c>
      <x:c r="I1681" s="313" t="str">
        <x:f>IF($A1681="","",IF($C1681="Salida de efectivo",$G1681,0))</x:f>
      </x:c>
      <x:c r="J1681" s="313" t="str">
        <x:f>IF($A1681="","",CONFIGURACIÓN!$B$10+SUM($H$6:H1681)-SUM($I$6:I1681))</x:f>
      </x:c>
      <x:c r="K1681" s="311"/>
    </x:row>
    <x:row r="1682" ht="20" customHeight="1">
      <x:c r="A1682" s="309"/>
      <x:c r="B1682" s="310"/>
      <x:c r="C1682" s="310"/>
      <x:c r="D1682" s="310"/>
      <x:c r="E1682" s="310"/>
      <x:c r="F1682" s="311"/>
      <x:c r="G1682" s="312"/>
      <x:c r="H1682" s="313" t="str">
        <x:f>IF($A1682="","",IF($C1682="Entrada de efectivo",$G1682,0))</x:f>
      </x:c>
      <x:c r="I1682" s="313" t="str">
        <x:f>IF($A1682="","",IF($C1682="Salida de efectivo",$G1682,0))</x:f>
      </x:c>
      <x:c r="J1682" s="313" t="str">
        <x:f>IF($A1682="","",CONFIGURACIÓN!$B$10+SUM($H$6:H1682)-SUM($I$6:I1682))</x:f>
      </x:c>
      <x:c r="K1682" s="311"/>
    </x:row>
    <x:row r="1683" ht="20" customHeight="1">
      <x:c r="A1683" s="309"/>
      <x:c r="B1683" s="310"/>
      <x:c r="C1683" s="310"/>
      <x:c r="D1683" s="310"/>
      <x:c r="E1683" s="310"/>
      <x:c r="F1683" s="311"/>
      <x:c r="G1683" s="312"/>
      <x:c r="H1683" s="313" t="str">
        <x:f>IF($A1683="","",IF($C1683="Entrada de efectivo",$G1683,0))</x:f>
      </x:c>
      <x:c r="I1683" s="313" t="str">
        <x:f>IF($A1683="","",IF($C1683="Salida de efectivo",$G1683,0))</x:f>
      </x:c>
      <x:c r="J1683" s="313" t="str">
        <x:f>IF($A1683="","",CONFIGURACIÓN!$B$10+SUM($H$6:H1683)-SUM($I$6:I1683))</x:f>
      </x:c>
      <x:c r="K1683" s="311"/>
    </x:row>
    <x:row r="1684" ht="20" customHeight="1">
      <x:c r="A1684" s="309"/>
      <x:c r="B1684" s="310"/>
      <x:c r="C1684" s="310"/>
      <x:c r="D1684" s="310"/>
      <x:c r="E1684" s="310"/>
      <x:c r="F1684" s="311"/>
      <x:c r="G1684" s="312"/>
      <x:c r="H1684" s="313" t="str">
        <x:f>IF($A1684="","",IF($C1684="Entrada de efectivo",$G1684,0))</x:f>
      </x:c>
      <x:c r="I1684" s="313" t="str">
        <x:f>IF($A1684="","",IF($C1684="Salida de efectivo",$G1684,0))</x:f>
      </x:c>
      <x:c r="J1684" s="313" t="str">
        <x:f>IF($A1684="","",CONFIGURACIÓN!$B$10+SUM($H$6:H1684)-SUM($I$6:I1684))</x:f>
      </x:c>
      <x:c r="K1684" s="311"/>
    </x:row>
    <x:row r="1685" ht="20" customHeight="1">
      <x:c r="A1685" s="309"/>
      <x:c r="B1685" s="310"/>
      <x:c r="C1685" s="310"/>
      <x:c r="D1685" s="310"/>
      <x:c r="E1685" s="310"/>
      <x:c r="F1685" s="311"/>
      <x:c r="G1685" s="312"/>
      <x:c r="H1685" s="313" t="str">
        <x:f>IF($A1685="","",IF($C1685="Entrada de efectivo",$G1685,0))</x:f>
      </x:c>
      <x:c r="I1685" s="313" t="str">
        <x:f>IF($A1685="","",IF($C1685="Salida de efectivo",$G1685,0))</x:f>
      </x:c>
      <x:c r="J1685" s="313" t="str">
        <x:f>IF($A1685="","",CONFIGURACIÓN!$B$10+SUM($H$6:H1685)-SUM($I$6:I1685))</x:f>
      </x:c>
      <x:c r="K1685" s="311"/>
    </x:row>
    <x:row r="1686" ht="20" customHeight="1">
      <x:c r="A1686" s="309"/>
      <x:c r="B1686" s="310"/>
      <x:c r="C1686" s="310"/>
      <x:c r="D1686" s="310"/>
      <x:c r="E1686" s="310"/>
      <x:c r="F1686" s="311"/>
      <x:c r="G1686" s="312"/>
      <x:c r="H1686" s="313" t="str">
        <x:f>IF($A1686="","",IF($C1686="Entrada de efectivo",$G1686,0))</x:f>
      </x:c>
      <x:c r="I1686" s="313" t="str">
        <x:f>IF($A1686="","",IF($C1686="Salida de efectivo",$G1686,0))</x:f>
      </x:c>
      <x:c r="J1686" s="313" t="str">
        <x:f>IF($A1686="","",CONFIGURACIÓN!$B$10+SUM($H$6:H1686)-SUM($I$6:I1686))</x:f>
      </x:c>
      <x:c r="K1686" s="311"/>
    </x:row>
    <x:row r="1687" ht="20" customHeight="1">
      <x:c r="A1687" s="309"/>
      <x:c r="B1687" s="310"/>
      <x:c r="C1687" s="310"/>
      <x:c r="D1687" s="310"/>
      <x:c r="E1687" s="310"/>
      <x:c r="F1687" s="311"/>
      <x:c r="G1687" s="312"/>
      <x:c r="H1687" s="313" t="str">
        <x:f>IF($A1687="","",IF($C1687="Entrada de efectivo",$G1687,0))</x:f>
      </x:c>
      <x:c r="I1687" s="313" t="str">
        <x:f>IF($A1687="","",IF($C1687="Salida de efectivo",$G1687,0))</x:f>
      </x:c>
      <x:c r="J1687" s="313" t="str">
        <x:f>IF($A1687="","",CONFIGURACIÓN!$B$10+SUM($H$6:H1687)-SUM($I$6:I1687))</x:f>
      </x:c>
      <x:c r="K1687" s="311"/>
    </x:row>
    <x:row r="1688" ht="20" customHeight="1">
      <x:c r="A1688" s="309"/>
      <x:c r="B1688" s="310"/>
      <x:c r="C1688" s="310"/>
      <x:c r="D1688" s="310"/>
      <x:c r="E1688" s="310"/>
      <x:c r="F1688" s="311"/>
      <x:c r="G1688" s="312"/>
      <x:c r="H1688" s="313" t="str">
        <x:f>IF($A1688="","",IF($C1688="Entrada de efectivo",$G1688,0))</x:f>
      </x:c>
      <x:c r="I1688" s="313" t="str">
        <x:f>IF($A1688="","",IF($C1688="Salida de efectivo",$G1688,0))</x:f>
      </x:c>
      <x:c r="J1688" s="313" t="str">
        <x:f>IF($A1688="","",CONFIGURACIÓN!$B$10+SUM($H$6:H1688)-SUM($I$6:I1688))</x:f>
      </x:c>
      <x:c r="K1688" s="311"/>
    </x:row>
    <x:row r="1689" ht="20" customHeight="1">
      <x:c r="A1689" s="309"/>
      <x:c r="B1689" s="310"/>
      <x:c r="C1689" s="310"/>
      <x:c r="D1689" s="310"/>
      <x:c r="E1689" s="310"/>
      <x:c r="F1689" s="311"/>
      <x:c r="G1689" s="312"/>
      <x:c r="H1689" s="313" t="str">
        <x:f>IF($A1689="","",IF($C1689="Entrada de efectivo",$G1689,0))</x:f>
      </x:c>
      <x:c r="I1689" s="313" t="str">
        <x:f>IF($A1689="","",IF($C1689="Salida de efectivo",$G1689,0))</x:f>
      </x:c>
      <x:c r="J1689" s="313" t="str">
        <x:f>IF($A1689="","",CONFIGURACIÓN!$B$10+SUM($H$6:H1689)-SUM($I$6:I1689))</x:f>
      </x:c>
      <x:c r="K1689" s="311"/>
    </x:row>
    <x:row r="1690" ht="20" customHeight="1">
      <x:c r="A1690" s="309"/>
      <x:c r="B1690" s="310"/>
      <x:c r="C1690" s="310"/>
      <x:c r="D1690" s="310"/>
      <x:c r="E1690" s="310"/>
      <x:c r="F1690" s="311"/>
      <x:c r="G1690" s="312"/>
      <x:c r="H1690" s="313" t="str">
        <x:f>IF($A1690="","",IF($C1690="Entrada de efectivo",$G1690,0))</x:f>
      </x:c>
      <x:c r="I1690" s="313" t="str">
        <x:f>IF($A1690="","",IF($C1690="Salida de efectivo",$G1690,0))</x:f>
      </x:c>
      <x:c r="J1690" s="313" t="str">
        <x:f>IF($A1690="","",CONFIGURACIÓN!$B$10+SUM($H$6:H1690)-SUM($I$6:I1690))</x:f>
      </x:c>
      <x:c r="K1690" s="311"/>
    </x:row>
    <x:row r="1691" ht="20" customHeight="1">
      <x:c r="A1691" s="309"/>
      <x:c r="B1691" s="310"/>
      <x:c r="C1691" s="310"/>
      <x:c r="D1691" s="310"/>
      <x:c r="E1691" s="310"/>
      <x:c r="F1691" s="311"/>
      <x:c r="G1691" s="312"/>
      <x:c r="H1691" s="313" t="str">
        <x:f>IF($A1691="","",IF($C1691="Entrada de efectivo",$G1691,0))</x:f>
      </x:c>
      <x:c r="I1691" s="313" t="str">
        <x:f>IF($A1691="","",IF($C1691="Salida de efectivo",$G1691,0))</x:f>
      </x:c>
      <x:c r="J1691" s="313" t="str">
        <x:f>IF($A1691="","",CONFIGURACIÓN!$B$10+SUM($H$6:H1691)-SUM($I$6:I1691))</x:f>
      </x:c>
      <x:c r="K1691" s="311"/>
    </x:row>
    <x:row r="1692" ht="20" customHeight="1">
      <x:c r="A1692" s="309"/>
      <x:c r="B1692" s="310"/>
      <x:c r="C1692" s="310"/>
      <x:c r="D1692" s="310"/>
      <x:c r="E1692" s="310"/>
      <x:c r="F1692" s="311"/>
      <x:c r="G1692" s="312"/>
      <x:c r="H1692" s="313" t="str">
        <x:f>IF($A1692="","",IF($C1692="Entrada de efectivo",$G1692,0))</x:f>
      </x:c>
      <x:c r="I1692" s="313" t="str">
        <x:f>IF($A1692="","",IF($C1692="Salida de efectivo",$G1692,0))</x:f>
      </x:c>
      <x:c r="J1692" s="313" t="str">
        <x:f>IF($A1692="","",CONFIGURACIÓN!$B$10+SUM($H$6:H1692)-SUM($I$6:I1692))</x:f>
      </x:c>
      <x:c r="K1692" s="311"/>
    </x:row>
    <x:row r="1693" ht="20" customHeight="1">
      <x:c r="A1693" s="309"/>
      <x:c r="B1693" s="310"/>
      <x:c r="C1693" s="310"/>
      <x:c r="D1693" s="310"/>
      <x:c r="E1693" s="310"/>
      <x:c r="F1693" s="311"/>
      <x:c r="G1693" s="312"/>
      <x:c r="H1693" s="313" t="str">
        <x:f>IF($A1693="","",IF($C1693="Entrada de efectivo",$G1693,0))</x:f>
      </x:c>
      <x:c r="I1693" s="313" t="str">
        <x:f>IF($A1693="","",IF($C1693="Salida de efectivo",$G1693,0))</x:f>
      </x:c>
      <x:c r="J1693" s="313" t="str">
        <x:f>IF($A1693="","",CONFIGURACIÓN!$B$10+SUM($H$6:H1693)-SUM($I$6:I1693))</x:f>
      </x:c>
      <x:c r="K1693" s="311"/>
    </x:row>
    <x:row r="1694" ht="20" customHeight="1">
      <x:c r="A1694" s="309"/>
      <x:c r="B1694" s="310"/>
      <x:c r="C1694" s="310"/>
      <x:c r="D1694" s="310"/>
      <x:c r="E1694" s="310"/>
      <x:c r="F1694" s="311"/>
      <x:c r="G1694" s="312"/>
      <x:c r="H1694" s="313" t="str">
        <x:f>IF($A1694="","",IF($C1694="Entrada de efectivo",$G1694,0))</x:f>
      </x:c>
      <x:c r="I1694" s="313" t="str">
        <x:f>IF($A1694="","",IF($C1694="Salida de efectivo",$G1694,0))</x:f>
      </x:c>
      <x:c r="J1694" s="313" t="str">
        <x:f>IF($A1694="","",CONFIGURACIÓN!$B$10+SUM($H$6:H1694)-SUM($I$6:I1694))</x:f>
      </x:c>
      <x:c r="K1694" s="311"/>
    </x:row>
    <x:row r="1695" ht="20" customHeight="1">
      <x:c r="A1695" s="309"/>
      <x:c r="B1695" s="310"/>
      <x:c r="C1695" s="310"/>
      <x:c r="D1695" s="310"/>
      <x:c r="E1695" s="310"/>
      <x:c r="F1695" s="311"/>
      <x:c r="G1695" s="312"/>
      <x:c r="H1695" s="313" t="str">
        <x:f>IF($A1695="","",IF($C1695="Entrada de efectivo",$G1695,0))</x:f>
      </x:c>
      <x:c r="I1695" s="313" t="str">
        <x:f>IF($A1695="","",IF($C1695="Salida de efectivo",$G1695,0))</x:f>
      </x:c>
      <x:c r="J1695" s="313" t="str">
        <x:f>IF($A1695="","",CONFIGURACIÓN!$B$10+SUM($H$6:H1695)-SUM($I$6:I1695))</x:f>
      </x:c>
      <x:c r="K1695" s="311"/>
    </x:row>
    <x:row r="1696" ht="20" customHeight="1">
      <x:c r="A1696" s="309"/>
      <x:c r="B1696" s="310"/>
      <x:c r="C1696" s="310"/>
      <x:c r="D1696" s="310"/>
      <x:c r="E1696" s="310"/>
      <x:c r="F1696" s="311"/>
      <x:c r="G1696" s="312"/>
      <x:c r="H1696" s="313" t="str">
        <x:f>IF($A1696="","",IF($C1696="Entrada de efectivo",$G1696,0))</x:f>
      </x:c>
      <x:c r="I1696" s="313" t="str">
        <x:f>IF($A1696="","",IF($C1696="Salida de efectivo",$G1696,0))</x:f>
      </x:c>
      <x:c r="J1696" s="313" t="str">
        <x:f>IF($A1696="","",CONFIGURACIÓN!$B$10+SUM($H$6:H1696)-SUM($I$6:I1696))</x:f>
      </x:c>
      <x:c r="K1696" s="311"/>
    </x:row>
    <x:row r="1697" ht="20" customHeight="1">
      <x:c r="A1697" s="309"/>
      <x:c r="B1697" s="310"/>
      <x:c r="C1697" s="310"/>
      <x:c r="D1697" s="310"/>
      <x:c r="E1697" s="310"/>
      <x:c r="F1697" s="311"/>
      <x:c r="G1697" s="312"/>
      <x:c r="H1697" s="313" t="str">
        <x:f>IF($A1697="","",IF($C1697="Entrada de efectivo",$G1697,0))</x:f>
      </x:c>
      <x:c r="I1697" s="313" t="str">
        <x:f>IF($A1697="","",IF($C1697="Salida de efectivo",$G1697,0))</x:f>
      </x:c>
      <x:c r="J1697" s="313" t="str">
        <x:f>IF($A1697="","",CONFIGURACIÓN!$B$10+SUM($H$6:H1697)-SUM($I$6:I1697))</x:f>
      </x:c>
      <x:c r="K1697" s="311"/>
    </x:row>
    <x:row r="1698" ht="20" customHeight="1">
      <x:c r="A1698" s="309"/>
      <x:c r="B1698" s="310"/>
      <x:c r="C1698" s="310"/>
      <x:c r="D1698" s="310"/>
      <x:c r="E1698" s="310"/>
      <x:c r="F1698" s="311"/>
      <x:c r="G1698" s="312"/>
      <x:c r="H1698" s="313" t="str">
        <x:f>IF($A1698="","",IF($C1698="Entrada de efectivo",$G1698,0))</x:f>
      </x:c>
      <x:c r="I1698" s="313" t="str">
        <x:f>IF($A1698="","",IF($C1698="Salida de efectivo",$G1698,0))</x:f>
      </x:c>
      <x:c r="J1698" s="313" t="str">
        <x:f>IF($A1698="","",CONFIGURACIÓN!$B$10+SUM($H$6:H1698)-SUM($I$6:I1698))</x:f>
      </x:c>
      <x:c r="K1698" s="311"/>
    </x:row>
    <x:row r="1699" ht="20" customHeight="1">
      <x:c r="A1699" s="309"/>
      <x:c r="B1699" s="310"/>
      <x:c r="C1699" s="310"/>
      <x:c r="D1699" s="310"/>
      <x:c r="E1699" s="310"/>
      <x:c r="F1699" s="311"/>
      <x:c r="G1699" s="312"/>
      <x:c r="H1699" s="313" t="str">
        <x:f>IF($A1699="","",IF($C1699="Entrada de efectivo",$G1699,0))</x:f>
      </x:c>
      <x:c r="I1699" s="313" t="str">
        <x:f>IF($A1699="","",IF($C1699="Salida de efectivo",$G1699,0))</x:f>
      </x:c>
      <x:c r="J1699" s="313" t="str">
        <x:f>IF($A1699="","",CONFIGURACIÓN!$B$10+SUM($H$6:H1699)-SUM($I$6:I1699))</x:f>
      </x:c>
      <x:c r="K1699" s="311"/>
    </x:row>
    <x:row r="1700" ht="20" customHeight="1">
      <x:c r="A1700" s="309"/>
      <x:c r="B1700" s="310"/>
      <x:c r="C1700" s="310"/>
      <x:c r="D1700" s="310"/>
      <x:c r="E1700" s="310"/>
      <x:c r="F1700" s="311"/>
      <x:c r="G1700" s="312"/>
      <x:c r="H1700" s="313" t="str">
        <x:f>IF($A1700="","",IF($C1700="Entrada de efectivo",$G1700,0))</x:f>
      </x:c>
      <x:c r="I1700" s="313" t="str">
        <x:f>IF($A1700="","",IF($C1700="Salida de efectivo",$G1700,0))</x:f>
      </x:c>
      <x:c r="J1700" s="313" t="str">
        <x:f>IF($A1700="","",CONFIGURACIÓN!$B$10+SUM($H$6:H1700)-SUM($I$6:I1700))</x:f>
      </x:c>
      <x:c r="K1700" s="311"/>
    </x:row>
    <x:row r="1701" ht="20" customHeight="1">
      <x:c r="A1701" s="309"/>
      <x:c r="B1701" s="310"/>
      <x:c r="C1701" s="310"/>
      <x:c r="D1701" s="310"/>
      <x:c r="E1701" s="310"/>
      <x:c r="F1701" s="311"/>
      <x:c r="G1701" s="312"/>
      <x:c r="H1701" s="313" t="str">
        <x:f>IF($A1701="","",IF($C1701="Entrada de efectivo",$G1701,0))</x:f>
      </x:c>
      <x:c r="I1701" s="313" t="str">
        <x:f>IF($A1701="","",IF($C1701="Salida de efectivo",$G1701,0))</x:f>
      </x:c>
      <x:c r="J1701" s="313" t="str">
        <x:f>IF($A1701="","",CONFIGURACIÓN!$B$10+SUM($H$6:H1701)-SUM($I$6:I1701))</x:f>
      </x:c>
      <x:c r="K1701" s="311"/>
    </x:row>
    <x:row r="1702" ht="20" customHeight="1">
      <x:c r="A1702" s="309"/>
      <x:c r="B1702" s="310"/>
      <x:c r="C1702" s="310"/>
      <x:c r="D1702" s="310"/>
      <x:c r="E1702" s="310"/>
      <x:c r="F1702" s="311"/>
      <x:c r="G1702" s="312"/>
      <x:c r="H1702" s="313" t="str">
        <x:f>IF($A1702="","",IF($C1702="Entrada de efectivo",$G1702,0))</x:f>
      </x:c>
      <x:c r="I1702" s="313" t="str">
        <x:f>IF($A1702="","",IF($C1702="Salida de efectivo",$G1702,0))</x:f>
      </x:c>
      <x:c r="J1702" s="313" t="str">
        <x:f>IF($A1702="","",CONFIGURACIÓN!$B$10+SUM($H$6:H1702)-SUM($I$6:I1702))</x:f>
      </x:c>
      <x:c r="K1702" s="311"/>
    </x:row>
    <x:row r="1703" ht="20" customHeight="1">
      <x:c r="A1703" s="309"/>
      <x:c r="B1703" s="310"/>
      <x:c r="C1703" s="310"/>
      <x:c r="D1703" s="310"/>
      <x:c r="E1703" s="310"/>
      <x:c r="F1703" s="311"/>
      <x:c r="G1703" s="312"/>
      <x:c r="H1703" s="313" t="str">
        <x:f>IF($A1703="","",IF($C1703="Entrada de efectivo",$G1703,0))</x:f>
      </x:c>
      <x:c r="I1703" s="313" t="str">
        <x:f>IF($A1703="","",IF($C1703="Salida de efectivo",$G1703,0))</x:f>
      </x:c>
      <x:c r="J1703" s="313" t="str">
        <x:f>IF($A1703="","",CONFIGURACIÓN!$B$10+SUM($H$6:H1703)-SUM($I$6:I1703))</x:f>
      </x:c>
      <x:c r="K1703" s="311"/>
    </x:row>
    <x:row r="1704" ht="20" customHeight="1">
      <x:c r="A1704" s="309"/>
      <x:c r="B1704" s="310"/>
      <x:c r="C1704" s="310"/>
      <x:c r="D1704" s="310"/>
      <x:c r="E1704" s="310"/>
      <x:c r="F1704" s="311"/>
      <x:c r="G1704" s="312"/>
      <x:c r="H1704" s="313" t="str">
        <x:f>IF($A1704="","",IF($C1704="Entrada de efectivo",$G1704,0))</x:f>
      </x:c>
      <x:c r="I1704" s="313" t="str">
        <x:f>IF($A1704="","",IF($C1704="Salida de efectivo",$G1704,0))</x:f>
      </x:c>
      <x:c r="J1704" s="313" t="str">
        <x:f>IF($A1704="","",CONFIGURACIÓN!$B$10+SUM($H$6:H1704)-SUM($I$6:I1704))</x:f>
      </x:c>
      <x:c r="K1704" s="311"/>
    </x:row>
    <x:row r="1705" ht="20" customHeight="1">
      <x:c r="A1705" s="309"/>
      <x:c r="B1705" s="310"/>
      <x:c r="C1705" s="310"/>
      <x:c r="D1705" s="310"/>
      <x:c r="E1705" s="310"/>
      <x:c r="F1705" s="311"/>
      <x:c r="G1705" s="312"/>
      <x:c r="H1705" s="313" t="str">
        <x:f>IF($A1705="","",IF($C1705="Entrada de efectivo",$G1705,0))</x:f>
      </x:c>
      <x:c r="I1705" s="313" t="str">
        <x:f>IF($A1705="","",IF($C1705="Salida de efectivo",$G1705,0))</x:f>
      </x:c>
      <x:c r="J1705" s="313" t="str">
        <x:f>IF($A1705="","",CONFIGURACIÓN!$B$10+SUM($H$6:H1705)-SUM($I$6:I1705))</x:f>
      </x:c>
      <x:c r="K1705" s="311"/>
    </x:row>
    <x:row r="1706" ht="20" customHeight="1">
      <x:c r="A1706" s="309"/>
      <x:c r="B1706" s="310"/>
      <x:c r="C1706" s="310"/>
      <x:c r="D1706" s="310"/>
      <x:c r="E1706" s="310"/>
      <x:c r="F1706" s="311"/>
      <x:c r="G1706" s="312"/>
      <x:c r="H1706" s="313" t="str">
        <x:f>IF($A1706="","",IF($C1706="Entrada de efectivo",$G1706,0))</x:f>
      </x:c>
      <x:c r="I1706" s="313" t="str">
        <x:f>IF($A1706="","",IF($C1706="Salida de efectivo",$G1706,0))</x:f>
      </x:c>
      <x:c r="J1706" s="313" t="str">
        <x:f>IF($A1706="","",CONFIGURACIÓN!$B$10+SUM($H$6:H1706)-SUM($I$6:I1706))</x:f>
      </x:c>
      <x:c r="K1706" s="311"/>
    </x:row>
    <x:row r="1707" ht="20" customHeight="1">
      <x:c r="A1707" s="309"/>
      <x:c r="B1707" s="310"/>
      <x:c r="C1707" s="310"/>
      <x:c r="D1707" s="310"/>
      <x:c r="E1707" s="310"/>
      <x:c r="F1707" s="311"/>
      <x:c r="G1707" s="312"/>
      <x:c r="H1707" s="313" t="str">
        <x:f>IF($A1707="","",IF($C1707="Entrada de efectivo",$G1707,0))</x:f>
      </x:c>
      <x:c r="I1707" s="313" t="str">
        <x:f>IF($A1707="","",IF($C1707="Salida de efectivo",$G1707,0))</x:f>
      </x:c>
      <x:c r="J1707" s="313" t="str">
        <x:f>IF($A1707="","",CONFIGURACIÓN!$B$10+SUM($H$6:H1707)-SUM($I$6:I1707))</x:f>
      </x:c>
      <x:c r="K1707" s="311"/>
    </x:row>
    <x:row r="1708" ht="20" customHeight="1">
      <x:c r="A1708" s="309"/>
      <x:c r="B1708" s="310"/>
      <x:c r="C1708" s="310"/>
      <x:c r="D1708" s="310"/>
      <x:c r="E1708" s="310"/>
      <x:c r="F1708" s="311"/>
      <x:c r="G1708" s="312"/>
      <x:c r="H1708" s="313" t="str">
        <x:f>IF($A1708="","",IF($C1708="Entrada de efectivo",$G1708,0))</x:f>
      </x:c>
      <x:c r="I1708" s="313" t="str">
        <x:f>IF($A1708="","",IF($C1708="Salida de efectivo",$G1708,0))</x:f>
      </x:c>
      <x:c r="J1708" s="313" t="str">
        <x:f>IF($A1708="","",CONFIGURACIÓN!$B$10+SUM($H$6:H1708)-SUM($I$6:I1708))</x:f>
      </x:c>
      <x:c r="K1708" s="311"/>
    </x:row>
    <x:row r="1709" ht="20" customHeight="1">
      <x:c r="A1709" s="309"/>
      <x:c r="B1709" s="310"/>
      <x:c r="C1709" s="310"/>
      <x:c r="D1709" s="310"/>
      <x:c r="E1709" s="310"/>
      <x:c r="F1709" s="311"/>
      <x:c r="G1709" s="312"/>
      <x:c r="H1709" s="313" t="str">
        <x:f>IF($A1709="","",IF($C1709="Entrada de efectivo",$G1709,0))</x:f>
      </x:c>
      <x:c r="I1709" s="313" t="str">
        <x:f>IF($A1709="","",IF($C1709="Salida de efectivo",$G1709,0))</x:f>
      </x:c>
      <x:c r="J1709" s="313" t="str">
        <x:f>IF($A1709="","",CONFIGURACIÓN!$B$10+SUM($H$6:H1709)-SUM($I$6:I1709))</x:f>
      </x:c>
      <x:c r="K1709" s="311"/>
    </x:row>
    <x:row r="1710" ht="20" customHeight="1">
      <x:c r="A1710" s="309"/>
      <x:c r="B1710" s="310"/>
      <x:c r="C1710" s="310"/>
      <x:c r="D1710" s="310"/>
      <x:c r="E1710" s="310"/>
      <x:c r="F1710" s="311"/>
      <x:c r="G1710" s="312"/>
      <x:c r="H1710" s="313" t="str">
        <x:f>IF($A1710="","",IF($C1710="Entrada de efectivo",$G1710,0))</x:f>
      </x:c>
      <x:c r="I1710" s="313" t="str">
        <x:f>IF($A1710="","",IF($C1710="Salida de efectivo",$G1710,0))</x:f>
      </x:c>
      <x:c r="J1710" s="313" t="str">
        <x:f>IF($A1710="","",CONFIGURACIÓN!$B$10+SUM($H$6:H1710)-SUM($I$6:I1710))</x:f>
      </x:c>
      <x:c r="K1710" s="311"/>
    </x:row>
    <x:row r="1711" ht="20" customHeight="1">
      <x:c r="A1711" s="309"/>
      <x:c r="B1711" s="310"/>
      <x:c r="C1711" s="310"/>
      <x:c r="D1711" s="310"/>
      <x:c r="E1711" s="310"/>
      <x:c r="F1711" s="311"/>
      <x:c r="G1711" s="312"/>
      <x:c r="H1711" s="313" t="str">
        <x:f>IF($A1711="","",IF($C1711="Entrada de efectivo",$G1711,0))</x:f>
      </x:c>
      <x:c r="I1711" s="313" t="str">
        <x:f>IF($A1711="","",IF($C1711="Salida de efectivo",$G1711,0))</x:f>
      </x:c>
      <x:c r="J1711" s="313" t="str">
        <x:f>IF($A1711="","",CONFIGURACIÓN!$B$10+SUM($H$6:H1711)-SUM($I$6:I1711))</x:f>
      </x:c>
      <x:c r="K1711" s="311"/>
    </x:row>
    <x:row r="1712" ht="20" customHeight="1">
      <x:c r="A1712" s="309"/>
      <x:c r="B1712" s="310"/>
      <x:c r="C1712" s="310"/>
      <x:c r="D1712" s="310"/>
      <x:c r="E1712" s="310"/>
      <x:c r="F1712" s="311"/>
      <x:c r="G1712" s="312"/>
      <x:c r="H1712" s="313" t="str">
        <x:f>IF($A1712="","",IF($C1712="Entrada de efectivo",$G1712,0))</x:f>
      </x:c>
      <x:c r="I1712" s="313" t="str">
        <x:f>IF($A1712="","",IF($C1712="Salida de efectivo",$G1712,0))</x:f>
      </x:c>
      <x:c r="J1712" s="313" t="str">
        <x:f>IF($A1712="","",CONFIGURACIÓN!$B$10+SUM($H$6:H1712)-SUM($I$6:I1712))</x:f>
      </x:c>
      <x:c r="K1712" s="311"/>
    </x:row>
    <x:row r="1713" ht="20" customHeight="1">
      <x:c r="A1713" s="309"/>
      <x:c r="B1713" s="310"/>
      <x:c r="C1713" s="310"/>
      <x:c r="D1713" s="310"/>
      <x:c r="E1713" s="310"/>
      <x:c r="F1713" s="311"/>
      <x:c r="G1713" s="312"/>
      <x:c r="H1713" s="313" t="str">
        <x:f>IF($A1713="","",IF($C1713="Entrada de efectivo",$G1713,0))</x:f>
      </x:c>
      <x:c r="I1713" s="313" t="str">
        <x:f>IF($A1713="","",IF($C1713="Salida de efectivo",$G1713,0))</x:f>
      </x:c>
      <x:c r="J1713" s="313" t="str">
        <x:f>IF($A1713="","",CONFIGURACIÓN!$B$10+SUM($H$6:H1713)-SUM($I$6:I1713))</x:f>
      </x:c>
      <x:c r="K1713" s="311"/>
    </x:row>
    <x:row r="1714" ht="20" customHeight="1">
      <x:c r="A1714" s="309"/>
      <x:c r="B1714" s="310"/>
      <x:c r="C1714" s="310"/>
      <x:c r="D1714" s="310"/>
      <x:c r="E1714" s="310"/>
      <x:c r="F1714" s="311"/>
      <x:c r="G1714" s="312"/>
      <x:c r="H1714" s="313" t="str">
        <x:f>IF($A1714="","",IF($C1714="Entrada de efectivo",$G1714,0))</x:f>
      </x:c>
      <x:c r="I1714" s="313" t="str">
        <x:f>IF($A1714="","",IF($C1714="Salida de efectivo",$G1714,0))</x:f>
      </x:c>
      <x:c r="J1714" s="313" t="str">
        <x:f>IF($A1714="","",CONFIGURACIÓN!$B$10+SUM($H$6:H1714)-SUM($I$6:I1714))</x:f>
      </x:c>
      <x:c r="K1714" s="311"/>
    </x:row>
    <x:row r="1715" ht="20" customHeight="1">
      <x:c r="A1715" s="309"/>
      <x:c r="B1715" s="310"/>
      <x:c r="C1715" s="310"/>
      <x:c r="D1715" s="310"/>
      <x:c r="E1715" s="310"/>
      <x:c r="F1715" s="311"/>
      <x:c r="G1715" s="312"/>
      <x:c r="H1715" s="313" t="str">
        <x:f>IF($A1715="","",IF($C1715="Entrada de efectivo",$G1715,0))</x:f>
      </x:c>
      <x:c r="I1715" s="313" t="str">
        <x:f>IF($A1715="","",IF($C1715="Salida de efectivo",$G1715,0))</x:f>
      </x:c>
      <x:c r="J1715" s="313" t="str">
        <x:f>IF($A1715="","",CONFIGURACIÓN!$B$10+SUM($H$6:H1715)-SUM($I$6:I1715))</x:f>
      </x:c>
      <x:c r="K1715" s="311"/>
    </x:row>
    <x:row r="1716" ht="20" customHeight="1">
      <x:c r="A1716" s="309"/>
      <x:c r="B1716" s="310"/>
      <x:c r="C1716" s="310"/>
      <x:c r="D1716" s="310"/>
      <x:c r="E1716" s="310"/>
      <x:c r="F1716" s="311"/>
      <x:c r="G1716" s="312"/>
      <x:c r="H1716" s="313" t="str">
        <x:f>IF($A1716="","",IF($C1716="Entrada de efectivo",$G1716,0))</x:f>
      </x:c>
      <x:c r="I1716" s="313" t="str">
        <x:f>IF($A1716="","",IF($C1716="Salida de efectivo",$G1716,0))</x:f>
      </x:c>
      <x:c r="J1716" s="313" t="str">
        <x:f>IF($A1716="","",CONFIGURACIÓN!$B$10+SUM($H$6:H1716)-SUM($I$6:I1716))</x:f>
      </x:c>
      <x:c r="K1716" s="311"/>
    </x:row>
    <x:row r="1717" ht="20" customHeight="1">
      <x:c r="A1717" s="309"/>
      <x:c r="B1717" s="310"/>
      <x:c r="C1717" s="310"/>
      <x:c r="D1717" s="310"/>
      <x:c r="E1717" s="310"/>
      <x:c r="F1717" s="311"/>
      <x:c r="G1717" s="312"/>
      <x:c r="H1717" s="313" t="str">
        <x:f>IF($A1717="","",IF($C1717="Entrada de efectivo",$G1717,0))</x:f>
      </x:c>
      <x:c r="I1717" s="313" t="str">
        <x:f>IF($A1717="","",IF($C1717="Salida de efectivo",$G1717,0))</x:f>
      </x:c>
      <x:c r="J1717" s="313" t="str">
        <x:f>IF($A1717="","",CONFIGURACIÓN!$B$10+SUM($H$6:H1717)-SUM($I$6:I1717))</x:f>
      </x:c>
      <x:c r="K1717" s="311"/>
    </x:row>
    <x:row r="1718" ht="20" customHeight="1">
      <x:c r="A1718" s="309"/>
      <x:c r="B1718" s="310"/>
      <x:c r="C1718" s="310"/>
      <x:c r="D1718" s="310"/>
      <x:c r="E1718" s="310"/>
      <x:c r="F1718" s="311"/>
      <x:c r="G1718" s="312"/>
      <x:c r="H1718" s="313" t="str">
        <x:f>IF($A1718="","",IF($C1718="Entrada de efectivo",$G1718,0))</x:f>
      </x:c>
      <x:c r="I1718" s="313" t="str">
        <x:f>IF($A1718="","",IF($C1718="Salida de efectivo",$G1718,0))</x:f>
      </x:c>
      <x:c r="J1718" s="313" t="str">
        <x:f>IF($A1718="","",CONFIGURACIÓN!$B$10+SUM($H$6:H1718)-SUM($I$6:I1718))</x:f>
      </x:c>
      <x:c r="K1718" s="311"/>
    </x:row>
    <x:row r="1719" ht="20" customHeight="1">
      <x:c r="A1719" s="309"/>
      <x:c r="B1719" s="310"/>
      <x:c r="C1719" s="310"/>
      <x:c r="D1719" s="310"/>
      <x:c r="E1719" s="310"/>
      <x:c r="F1719" s="311"/>
      <x:c r="G1719" s="312"/>
      <x:c r="H1719" s="313" t="str">
        <x:f>IF($A1719="","",IF($C1719="Entrada de efectivo",$G1719,0))</x:f>
      </x:c>
      <x:c r="I1719" s="313" t="str">
        <x:f>IF($A1719="","",IF($C1719="Salida de efectivo",$G1719,0))</x:f>
      </x:c>
      <x:c r="J1719" s="313" t="str">
        <x:f>IF($A1719="","",CONFIGURACIÓN!$B$10+SUM($H$6:H1719)-SUM($I$6:I1719))</x:f>
      </x:c>
      <x:c r="K1719" s="311"/>
    </x:row>
    <x:row r="1720" ht="20" customHeight="1">
      <x:c r="A1720" s="309"/>
      <x:c r="B1720" s="310"/>
      <x:c r="C1720" s="310"/>
      <x:c r="D1720" s="310"/>
      <x:c r="E1720" s="310"/>
      <x:c r="F1720" s="311"/>
      <x:c r="G1720" s="312"/>
      <x:c r="H1720" s="313" t="str">
        <x:f>IF($A1720="","",IF($C1720="Entrada de efectivo",$G1720,0))</x:f>
      </x:c>
      <x:c r="I1720" s="313" t="str">
        <x:f>IF($A1720="","",IF($C1720="Salida de efectivo",$G1720,0))</x:f>
      </x:c>
      <x:c r="J1720" s="313" t="str">
        <x:f>IF($A1720="","",CONFIGURACIÓN!$B$10+SUM($H$6:H1720)-SUM($I$6:I1720))</x:f>
      </x:c>
      <x:c r="K1720" s="311"/>
    </x:row>
    <x:row r="1721" ht="20" customHeight="1">
      <x:c r="A1721" s="309"/>
      <x:c r="B1721" s="310"/>
      <x:c r="C1721" s="310"/>
      <x:c r="D1721" s="310"/>
      <x:c r="E1721" s="310"/>
      <x:c r="F1721" s="311"/>
      <x:c r="G1721" s="312"/>
      <x:c r="H1721" s="313" t="str">
        <x:f>IF($A1721="","",IF($C1721="Entrada de efectivo",$G1721,0))</x:f>
      </x:c>
      <x:c r="I1721" s="313" t="str">
        <x:f>IF($A1721="","",IF($C1721="Salida de efectivo",$G1721,0))</x:f>
      </x:c>
      <x:c r="J1721" s="313" t="str">
        <x:f>IF($A1721="","",CONFIGURACIÓN!$B$10+SUM($H$6:H1721)-SUM($I$6:I1721))</x:f>
      </x:c>
      <x:c r="K1721" s="311"/>
    </x:row>
    <x:row r="1722" ht="20" customHeight="1">
      <x:c r="A1722" s="309"/>
      <x:c r="B1722" s="310"/>
      <x:c r="C1722" s="310"/>
      <x:c r="D1722" s="310"/>
      <x:c r="E1722" s="310"/>
      <x:c r="F1722" s="311"/>
      <x:c r="G1722" s="312"/>
      <x:c r="H1722" s="313" t="str">
        <x:f>IF($A1722="","",IF($C1722="Entrada de efectivo",$G1722,0))</x:f>
      </x:c>
      <x:c r="I1722" s="313" t="str">
        <x:f>IF($A1722="","",IF($C1722="Salida de efectivo",$G1722,0))</x:f>
      </x:c>
      <x:c r="J1722" s="313" t="str">
        <x:f>IF($A1722="","",CONFIGURACIÓN!$B$10+SUM($H$6:H1722)-SUM($I$6:I1722))</x:f>
      </x:c>
      <x:c r="K1722" s="311"/>
    </x:row>
    <x:row r="1723" ht="20" customHeight="1">
      <x:c r="A1723" s="309"/>
      <x:c r="B1723" s="310"/>
      <x:c r="C1723" s="310"/>
      <x:c r="D1723" s="310"/>
      <x:c r="E1723" s="310"/>
      <x:c r="F1723" s="311"/>
      <x:c r="G1723" s="312"/>
      <x:c r="H1723" s="313" t="str">
        <x:f>IF($A1723="","",IF($C1723="Entrada de efectivo",$G1723,0))</x:f>
      </x:c>
      <x:c r="I1723" s="313" t="str">
        <x:f>IF($A1723="","",IF($C1723="Salida de efectivo",$G1723,0))</x:f>
      </x:c>
      <x:c r="J1723" s="313" t="str">
        <x:f>IF($A1723="","",CONFIGURACIÓN!$B$10+SUM($H$6:H1723)-SUM($I$6:I1723))</x:f>
      </x:c>
      <x:c r="K1723" s="311"/>
    </x:row>
    <x:row r="1724" ht="20" customHeight="1">
      <x:c r="A1724" s="309"/>
      <x:c r="B1724" s="310"/>
      <x:c r="C1724" s="310"/>
      <x:c r="D1724" s="310"/>
      <x:c r="E1724" s="310"/>
      <x:c r="F1724" s="311"/>
      <x:c r="G1724" s="312"/>
      <x:c r="H1724" s="313" t="str">
        <x:f>IF($A1724="","",IF($C1724="Entrada de efectivo",$G1724,0))</x:f>
      </x:c>
      <x:c r="I1724" s="313" t="str">
        <x:f>IF($A1724="","",IF($C1724="Salida de efectivo",$G1724,0))</x:f>
      </x:c>
      <x:c r="J1724" s="313" t="str">
        <x:f>IF($A1724="","",CONFIGURACIÓN!$B$10+SUM($H$6:H1724)-SUM($I$6:I1724))</x:f>
      </x:c>
      <x:c r="K1724" s="311"/>
    </x:row>
    <x:row r="1725" ht="20" customHeight="1">
      <x:c r="A1725" s="309"/>
      <x:c r="B1725" s="310"/>
      <x:c r="C1725" s="310"/>
      <x:c r="D1725" s="310"/>
      <x:c r="E1725" s="310"/>
      <x:c r="F1725" s="311"/>
      <x:c r="G1725" s="312"/>
      <x:c r="H1725" s="313" t="str">
        <x:f>IF($A1725="","",IF($C1725="Entrada de efectivo",$G1725,0))</x:f>
      </x:c>
      <x:c r="I1725" s="313" t="str">
        <x:f>IF($A1725="","",IF($C1725="Salida de efectivo",$G1725,0))</x:f>
      </x:c>
      <x:c r="J1725" s="313" t="str">
        <x:f>IF($A1725="","",CONFIGURACIÓN!$B$10+SUM($H$6:H1725)-SUM($I$6:I1725))</x:f>
      </x:c>
      <x:c r="K1725" s="311"/>
    </x:row>
    <x:row r="1726" ht="20" customHeight="1">
      <x:c r="A1726" s="309"/>
      <x:c r="B1726" s="310"/>
      <x:c r="C1726" s="310"/>
      <x:c r="D1726" s="310"/>
      <x:c r="E1726" s="310"/>
      <x:c r="F1726" s="311"/>
      <x:c r="G1726" s="312"/>
      <x:c r="H1726" s="313" t="str">
        <x:f>IF($A1726="","",IF($C1726="Entrada de efectivo",$G1726,0))</x:f>
      </x:c>
      <x:c r="I1726" s="313" t="str">
        <x:f>IF($A1726="","",IF($C1726="Salida de efectivo",$G1726,0))</x:f>
      </x:c>
      <x:c r="J1726" s="313" t="str">
        <x:f>IF($A1726="","",CONFIGURACIÓN!$B$10+SUM($H$6:H1726)-SUM($I$6:I1726))</x:f>
      </x:c>
      <x:c r="K1726" s="311"/>
    </x:row>
    <x:row r="1727" ht="20" customHeight="1">
      <x:c r="A1727" s="309"/>
      <x:c r="B1727" s="310"/>
      <x:c r="C1727" s="310"/>
      <x:c r="D1727" s="310"/>
      <x:c r="E1727" s="310"/>
      <x:c r="F1727" s="311"/>
      <x:c r="G1727" s="312"/>
      <x:c r="H1727" s="313" t="str">
        <x:f>IF($A1727="","",IF($C1727="Entrada de efectivo",$G1727,0))</x:f>
      </x:c>
      <x:c r="I1727" s="313" t="str">
        <x:f>IF($A1727="","",IF($C1727="Salida de efectivo",$G1727,0))</x:f>
      </x:c>
      <x:c r="J1727" s="313" t="str">
        <x:f>IF($A1727="","",CONFIGURACIÓN!$B$10+SUM($H$6:H1727)-SUM($I$6:I1727))</x:f>
      </x:c>
      <x:c r="K1727" s="311"/>
    </x:row>
    <x:row r="1728" ht="20" customHeight="1">
      <x:c r="A1728" s="309"/>
      <x:c r="B1728" s="310"/>
      <x:c r="C1728" s="310"/>
      <x:c r="D1728" s="310"/>
      <x:c r="E1728" s="310"/>
      <x:c r="F1728" s="311"/>
      <x:c r="G1728" s="312"/>
      <x:c r="H1728" s="313" t="str">
        <x:f>IF($A1728="","",IF($C1728="Entrada de efectivo",$G1728,0))</x:f>
      </x:c>
      <x:c r="I1728" s="313" t="str">
        <x:f>IF($A1728="","",IF($C1728="Salida de efectivo",$G1728,0))</x:f>
      </x:c>
      <x:c r="J1728" s="313" t="str">
        <x:f>IF($A1728="","",CONFIGURACIÓN!$B$10+SUM($H$6:H1728)-SUM($I$6:I1728))</x:f>
      </x:c>
      <x:c r="K1728" s="311"/>
    </x:row>
    <x:row r="1729" ht="20" customHeight="1">
      <x:c r="A1729" s="309"/>
      <x:c r="B1729" s="310"/>
      <x:c r="C1729" s="310"/>
      <x:c r="D1729" s="310"/>
      <x:c r="E1729" s="310"/>
      <x:c r="F1729" s="311"/>
      <x:c r="G1729" s="312"/>
      <x:c r="H1729" s="313" t="str">
        <x:f>IF($A1729="","",IF($C1729="Entrada de efectivo",$G1729,0))</x:f>
      </x:c>
      <x:c r="I1729" s="313" t="str">
        <x:f>IF($A1729="","",IF($C1729="Salida de efectivo",$G1729,0))</x:f>
      </x:c>
      <x:c r="J1729" s="313" t="str">
        <x:f>IF($A1729="","",CONFIGURACIÓN!$B$10+SUM($H$6:H1729)-SUM($I$6:I1729))</x:f>
      </x:c>
      <x:c r="K1729" s="311"/>
    </x:row>
    <x:row r="1730" ht="20" customHeight="1">
      <x:c r="A1730" s="309"/>
      <x:c r="B1730" s="310"/>
      <x:c r="C1730" s="310"/>
      <x:c r="D1730" s="310"/>
      <x:c r="E1730" s="310"/>
      <x:c r="F1730" s="311"/>
      <x:c r="G1730" s="312"/>
      <x:c r="H1730" s="313" t="str">
        <x:f>IF($A1730="","",IF($C1730="Entrada de efectivo",$G1730,0))</x:f>
      </x:c>
      <x:c r="I1730" s="313" t="str">
        <x:f>IF($A1730="","",IF($C1730="Salida de efectivo",$G1730,0))</x:f>
      </x:c>
      <x:c r="J1730" s="313" t="str">
        <x:f>IF($A1730="","",CONFIGURACIÓN!$B$10+SUM($H$6:H1730)-SUM($I$6:I1730))</x:f>
      </x:c>
      <x:c r="K1730" s="311"/>
    </x:row>
    <x:row r="1731" ht="20" customHeight="1">
      <x:c r="A1731" s="309"/>
      <x:c r="B1731" s="310"/>
      <x:c r="C1731" s="310"/>
      <x:c r="D1731" s="310"/>
      <x:c r="E1731" s="310"/>
      <x:c r="F1731" s="311"/>
      <x:c r="G1731" s="312"/>
      <x:c r="H1731" s="313" t="str">
        <x:f>IF($A1731="","",IF($C1731="Entrada de efectivo",$G1731,0))</x:f>
      </x:c>
      <x:c r="I1731" s="313" t="str">
        <x:f>IF($A1731="","",IF($C1731="Salida de efectivo",$G1731,0))</x:f>
      </x:c>
      <x:c r="J1731" s="313" t="str">
        <x:f>IF($A1731="","",CONFIGURACIÓN!$B$10+SUM($H$6:H1731)-SUM($I$6:I1731))</x:f>
      </x:c>
      <x:c r="K1731" s="311"/>
    </x:row>
    <x:row r="1732" ht="20" customHeight="1">
      <x:c r="A1732" s="309"/>
      <x:c r="B1732" s="310"/>
      <x:c r="C1732" s="310"/>
      <x:c r="D1732" s="310"/>
      <x:c r="E1732" s="310"/>
      <x:c r="F1732" s="311"/>
      <x:c r="G1732" s="312"/>
      <x:c r="H1732" s="313" t="str">
        <x:f>IF($A1732="","",IF($C1732="Entrada de efectivo",$G1732,0))</x:f>
      </x:c>
      <x:c r="I1732" s="313" t="str">
        <x:f>IF($A1732="","",IF($C1732="Salida de efectivo",$G1732,0))</x:f>
      </x:c>
      <x:c r="J1732" s="313" t="str">
        <x:f>IF($A1732="","",CONFIGURACIÓN!$B$10+SUM($H$6:H1732)-SUM($I$6:I1732))</x:f>
      </x:c>
      <x:c r="K1732" s="311"/>
    </x:row>
    <x:row r="1733" ht="20" customHeight="1">
      <x:c r="A1733" s="309"/>
      <x:c r="B1733" s="310"/>
      <x:c r="C1733" s="310"/>
      <x:c r="D1733" s="310"/>
      <x:c r="E1733" s="310"/>
      <x:c r="F1733" s="311"/>
      <x:c r="G1733" s="312"/>
      <x:c r="H1733" s="313" t="str">
        <x:f>IF($A1733="","",IF($C1733="Entrada de efectivo",$G1733,0))</x:f>
      </x:c>
      <x:c r="I1733" s="313" t="str">
        <x:f>IF($A1733="","",IF($C1733="Salida de efectivo",$G1733,0))</x:f>
      </x:c>
      <x:c r="J1733" s="313" t="str">
        <x:f>IF($A1733="","",CONFIGURACIÓN!$B$10+SUM($H$6:H1733)-SUM($I$6:I1733))</x:f>
      </x:c>
      <x:c r="K1733" s="311"/>
    </x:row>
    <x:row r="1734" ht="20" customHeight="1">
      <x:c r="A1734" s="309"/>
      <x:c r="B1734" s="310"/>
      <x:c r="C1734" s="310"/>
      <x:c r="D1734" s="310"/>
      <x:c r="E1734" s="310"/>
      <x:c r="F1734" s="311"/>
      <x:c r="G1734" s="312"/>
      <x:c r="H1734" s="313" t="str">
        <x:f>IF($A1734="","",IF($C1734="Entrada de efectivo",$G1734,0))</x:f>
      </x:c>
      <x:c r="I1734" s="313" t="str">
        <x:f>IF($A1734="","",IF($C1734="Salida de efectivo",$G1734,0))</x:f>
      </x:c>
      <x:c r="J1734" s="313" t="str">
        <x:f>IF($A1734="","",CONFIGURACIÓN!$B$10+SUM($H$6:H1734)-SUM($I$6:I1734))</x:f>
      </x:c>
      <x:c r="K1734" s="311"/>
    </x:row>
    <x:row r="1735" ht="20" customHeight="1">
      <x:c r="A1735" s="309"/>
      <x:c r="B1735" s="310"/>
      <x:c r="C1735" s="310"/>
      <x:c r="D1735" s="310"/>
      <x:c r="E1735" s="310"/>
      <x:c r="F1735" s="311"/>
      <x:c r="G1735" s="312"/>
      <x:c r="H1735" s="313" t="str">
        <x:f>IF($A1735="","",IF($C1735="Entrada de efectivo",$G1735,0))</x:f>
      </x:c>
      <x:c r="I1735" s="313" t="str">
        <x:f>IF($A1735="","",IF($C1735="Salida de efectivo",$G1735,0))</x:f>
      </x:c>
      <x:c r="J1735" s="313" t="str">
        <x:f>IF($A1735="","",CONFIGURACIÓN!$B$10+SUM($H$6:H1735)-SUM($I$6:I1735))</x:f>
      </x:c>
      <x:c r="K1735" s="311"/>
    </x:row>
    <x:row r="1736" ht="20" customHeight="1">
      <x:c r="A1736" s="309"/>
      <x:c r="B1736" s="310"/>
      <x:c r="C1736" s="310"/>
      <x:c r="D1736" s="310"/>
      <x:c r="E1736" s="310"/>
      <x:c r="F1736" s="311"/>
      <x:c r="G1736" s="312"/>
      <x:c r="H1736" s="313" t="str">
        <x:f>IF($A1736="","",IF($C1736="Entrada de efectivo",$G1736,0))</x:f>
      </x:c>
      <x:c r="I1736" s="313" t="str">
        <x:f>IF($A1736="","",IF($C1736="Salida de efectivo",$G1736,0))</x:f>
      </x:c>
      <x:c r="J1736" s="313" t="str">
        <x:f>IF($A1736="","",CONFIGURACIÓN!$B$10+SUM($H$6:H1736)-SUM($I$6:I1736))</x:f>
      </x:c>
      <x:c r="K1736" s="311"/>
    </x:row>
    <x:row r="1737" ht="20" customHeight="1">
      <x:c r="A1737" s="309"/>
      <x:c r="B1737" s="310"/>
      <x:c r="C1737" s="310"/>
      <x:c r="D1737" s="310"/>
      <x:c r="E1737" s="310"/>
      <x:c r="F1737" s="311"/>
      <x:c r="G1737" s="312"/>
      <x:c r="H1737" s="313" t="str">
        <x:f>IF($A1737="","",IF($C1737="Entrada de efectivo",$G1737,0))</x:f>
      </x:c>
      <x:c r="I1737" s="313" t="str">
        <x:f>IF($A1737="","",IF($C1737="Salida de efectivo",$G1737,0))</x:f>
      </x:c>
      <x:c r="J1737" s="313" t="str">
        <x:f>IF($A1737="","",CONFIGURACIÓN!$B$10+SUM($H$6:H1737)-SUM($I$6:I1737))</x:f>
      </x:c>
      <x:c r="K1737" s="311"/>
    </x:row>
    <x:row r="1738" ht="20" customHeight="1">
      <x:c r="A1738" s="309"/>
      <x:c r="B1738" s="310"/>
      <x:c r="C1738" s="310"/>
      <x:c r="D1738" s="310"/>
      <x:c r="E1738" s="310"/>
      <x:c r="F1738" s="311"/>
      <x:c r="G1738" s="312"/>
      <x:c r="H1738" s="313" t="str">
        <x:f>IF($A1738="","",IF($C1738="Entrada de efectivo",$G1738,0))</x:f>
      </x:c>
      <x:c r="I1738" s="313" t="str">
        <x:f>IF($A1738="","",IF($C1738="Salida de efectivo",$G1738,0))</x:f>
      </x:c>
      <x:c r="J1738" s="313" t="str">
        <x:f>IF($A1738="","",CONFIGURACIÓN!$B$10+SUM($H$6:H1738)-SUM($I$6:I1738))</x:f>
      </x:c>
      <x:c r="K1738" s="311"/>
    </x:row>
    <x:row r="1739" ht="20" customHeight="1">
      <x:c r="A1739" s="309"/>
      <x:c r="B1739" s="310"/>
      <x:c r="C1739" s="310"/>
      <x:c r="D1739" s="310"/>
      <x:c r="E1739" s="310"/>
      <x:c r="F1739" s="311"/>
      <x:c r="G1739" s="312"/>
      <x:c r="H1739" s="313" t="str">
        <x:f>IF($A1739="","",IF($C1739="Entrada de efectivo",$G1739,0))</x:f>
      </x:c>
      <x:c r="I1739" s="313" t="str">
        <x:f>IF($A1739="","",IF($C1739="Salida de efectivo",$G1739,0))</x:f>
      </x:c>
      <x:c r="J1739" s="313" t="str">
        <x:f>IF($A1739="","",CONFIGURACIÓN!$B$10+SUM($H$6:H1739)-SUM($I$6:I1739))</x:f>
      </x:c>
      <x:c r="K1739" s="311"/>
    </x:row>
    <x:row r="1740" ht="20" customHeight="1">
      <x:c r="A1740" s="309"/>
      <x:c r="B1740" s="310"/>
      <x:c r="C1740" s="310"/>
      <x:c r="D1740" s="310"/>
      <x:c r="E1740" s="310"/>
      <x:c r="F1740" s="311"/>
      <x:c r="G1740" s="312"/>
      <x:c r="H1740" s="313" t="str">
        <x:f>IF($A1740="","",IF($C1740="Entrada de efectivo",$G1740,0))</x:f>
      </x:c>
      <x:c r="I1740" s="313" t="str">
        <x:f>IF($A1740="","",IF($C1740="Salida de efectivo",$G1740,0))</x:f>
      </x:c>
      <x:c r="J1740" s="313" t="str">
        <x:f>IF($A1740="","",CONFIGURACIÓN!$B$10+SUM($H$6:H1740)-SUM($I$6:I1740))</x:f>
      </x:c>
      <x:c r="K1740" s="311"/>
    </x:row>
    <x:row r="1741" ht="20" customHeight="1">
      <x:c r="A1741" s="309"/>
      <x:c r="B1741" s="310"/>
      <x:c r="C1741" s="310"/>
      <x:c r="D1741" s="310"/>
      <x:c r="E1741" s="310"/>
      <x:c r="F1741" s="311"/>
      <x:c r="G1741" s="312"/>
      <x:c r="H1741" s="313" t="str">
        <x:f>IF($A1741="","",IF($C1741="Entrada de efectivo",$G1741,0))</x:f>
      </x:c>
      <x:c r="I1741" s="313" t="str">
        <x:f>IF($A1741="","",IF($C1741="Salida de efectivo",$G1741,0))</x:f>
      </x:c>
      <x:c r="J1741" s="313" t="str">
        <x:f>IF($A1741="","",CONFIGURACIÓN!$B$10+SUM($H$6:H1741)-SUM($I$6:I1741))</x:f>
      </x:c>
      <x:c r="K1741" s="311"/>
    </x:row>
    <x:row r="1742" ht="20" customHeight="1">
      <x:c r="A1742" s="309"/>
      <x:c r="B1742" s="310"/>
      <x:c r="C1742" s="310"/>
      <x:c r="D1742" s="310"/>
      <x:c r="E1742" s="310"/>
      <x:c r="F1742" s="311"/>
      <x:c r="G1742" s="312"/>
      <x:c r="H1742" s="313" t="str">
        <x:f>IF($A1742="","",IF($C1742="Entrada de efectivo",$G1742,0))</x:f>
      </x:c>
      <x:c r="I1742" s="313" t="str">
        <x:f>IF($A1742="","",IF($C1742="Salida de efectivo",$G1742,0))</x:f>
      </x:c>
      <x:c r="J1742" s="313" t="str">
        <x:f>IF($A1742="","",CONFIGURACIÓN!$B$10+SUM($H$6:H1742)-SUM($I$6:I1742))</x:f>
      </x:c>
      <x:c r="K1742" s="311"/>
    </x:row>
    <x:row r="1743" ht="20" customHeight="1">
      <x:c r="A1743" s="309"/>
      <x:c r="B1743" s="310"/>
      <x:c r="C1743" s="310"/>
      <x:c r="D1743" s="310"/>
      <x:c r="E1743" s="310"/>
      <x:c r="F1743" s="311"/>
      <x:c r="G1743" s="312"/>
      <x:c r="H1743" s="313" t="str">
        <x:f>IF($A1743="","",IF($C1743="Entrada de efectivo",$G1743,0))</x:f>
      </x:c>
      <x:c r="I1743" s="313" t="str">
        <x:f>IF($A1743="","",IF($C1743="Salida de efectivo",$G1743,0))</x:f>
      </x:c>
      <x:c r="J1743" s="313" t="str">
        <x:f>IF($A1743="","",CONFIGURACIÓN!$B$10+SUM($H$6:H1743)-SUM($I$6:I1743))</x:f>
      </x:c>
      <x:c r="K1743" s="311"/>
    </x:row>
    <x:row r="1744" ht="20" customHeight="1">
      <x:c r="A1744" s="309"/>
      <x:c r="B1744" s="310"/>
      <x:c r="C1744" s="310"/>
      <x:c r="D1744" s="310"/>
      <x:c r="E1744" s="310"/>
      <x:c r="F1744" s="311"/>
      <x:c r="G1744" s="312"/>
      <x:c r="H1744" s="313" t="str">
        <x:f>IF($A1744="","",IF($C1744="Entrada de efectivo",$G1744,0))</x:f>
      </x:c>
      <x:c r="I1744" s="313" t="str">
        <x:f>IF($A1744="","",IF($C1744="Salida de efectivo",$G1744,0))</x:f>
      </x:c>
      <x:c r="J1744" s="313" t="str">
        <x:f>IF($A1744="","",CONFIGURACIÓN!$B$10+SUM($H$6:H1744)-SUM($I$6:I1744))</x:f>
      </x:c>
      <x:c r="K1744" s="311"/>
    </x:row>
    <x:row r="1745" ht="20" customHeight="1">
      <x:c r="A1745" s="309"/>
      <x:c r="B1745" s="310"/>
      <x:c r="C1745" s="310"/>
      <x:c r="D1745" s="310"/>
      <x:c r="E1745" s="310"/>
      <x:c r="F1745" s="311"/>
      <x:c r="G1745" s="312"/>
      <x:c r="H1745" s="313" t="str">
        <x:f>IF($A1745="","",IF($C1745="Entrada de efectivo",$G1745,0))</x:f>
      </x:c>
      <x:c r="I1745" s="313" t="str">
        <x:f>IF($A1745="","",IF($C1745="Salida de efectivo",$G1745,0))</x:f>
      </x:c>
      <x:c r="J1745" s="313" t="str">
        <x:f>IF($A1745="","",CONFIGURACIÓN!$B$10+SUM($H$6:H1745)-SUM($I$6:I1745))</x:f>
      </x:c>
      <x:c r="K1745" s="311"/>
    </x:row>
    <x:row r="1746" ht="20" customHeight="1">
      <x:c r="A1746" s="309"/>
      <x:c r="B1746" s="310"/>
      <x:c r="C1746" s="310"/>
      <x:c r="D1746" s="310"/>
      <x:c r="E1746" s="310"/>
      <x:c r="F1746" s="311"/>
      <x:c r="G1746" s="312"/>
      <x:c r="H1746" s="313" t="str">
        <x:f>IF($A1746="","",IF($C1746="Entrada de efectivo",$G1746,0))</x:f>
      </x:c>
      <x:c r="I1746" s="313" t="str">
        <x:f>IF($A1746="","",IF($C1746="Salida de efectivo",$G1746,0))</x:f>
      </x:c>
      <x:c r="J1746" s="313" t="str">
        <x:f>IF($A1746="","",CONFIGURACIÓN!$B$10+SUM($H$6:H1746)-SUM($I$6:I1746))</x:f>
      </x:c>
      <x:c r="K1746" s="311"/>
    </x:row>
    <x:row r="1747" ht="20" customHeight="1">
      <x:c r="A1747" s="309"/>
      <x:c r="B1747" s="310"/>
      <x:c r="C1747" s="310"/>
      <x:c r="D1747" s="310"/>
      <x:c r="E1747" s="310"/>
      <x:c r="F1747" s="311"/>
      <x:c r="G1747" s="312"/>
      <x:c r="H1747" s="313" t="str">
        <x:f>IF($A1747="","",IF($C1747="Entrada de efectivo",$G1747,0))</x:f>
      </x:c>
      <x:c r="I1747" s="313" t="str">
        <x:f>IF($A1747="","",IF($C1747="Salida de efectivo",$G1747,0))</x:f>
      </x:c>
      <x:c r="J1747" s="313" t="str">
        <x:f>IF($A1747="","",CONFIGURACIÓN!$B$10+SUM($H$6:H1747)-SUM($I$6:I1747))</x:f>
      </x:c>
      <x:c r="K1747" s="311"/>
    </x:row>
    <x:row r="1748" ht="20" customHeight="1">
      <x:c r="A1748" s="309"/>
      <x:c r="B1748" s="310"/>
      <x:c r="C1748" s="310"/>
      <x:c r="D1748" s="310"/>
      <x:c r="E1748" s="310"/>
      <x:c r="F1748" s="311"/>
      <x:c r="G1748" s="312"/>
      <x:c r="H1748" s="313" t="str">
        <x:f>IF($A1748="","",IF($C1748="Entrada de efectivo",$G1748,0))</x:f>
      </x:c>
      <x:c r="I1748" s="313" t="str">
        <x:f>IF($A1748="","",IF($C1748="Salida de efectivo",$G1748,0))</x:f>
      </x:c>
      <x:c r="J1748" s="313" t="str">
        <x:f>IF($A1748="","",CONFIGURACIÓN!$B$10+SUM($H$6:H1748)-SUM($I$6:I1748))</x:f>
      </x:c>
      <x:c r="K1748" s="311"/>
    </x:row>
    <x:row r="1749" ht="20" customHeight="1">
      <x:c r="A1749" s="309"/>
      <x:c r="B1749" s="310"/>
      <x:c r="C1749" s="310"/>
      <x:c r="D1749" s="310"/>
      <x:c r="E1749" s="310"/>
      <x:c r="F1749" s="311"/>
      <x:c r="G1749" s="312"/>
      <x:c r="H1749" s="313" t="str">
        <x:f>IF($A1749="","",IF($C1749="Entrada de efectivo",$G1749,0))</x:f>
      </x:c>
      <x:c r="I1749" s="313" t="str">
        <x:f>IF($A1749="","",IF($C1749="Salida de efectivo",$G1749,0))</x:f>
      </x:c>
      <x:c r="J1749" s="313" t="str">
        <x:f>IF($A1749="","",CONFIGURACIÓN!$B$10+SUM($H$6:H1749)-SUM($I$6:I1749))</x:f>
      </x:c>
      <x:c r="K1749" s="311"/>
    </x:row>
    <x:row r="1750" ht="20" customHeight="1">
      <x:c r="A1750" s="309"/>
      <x:c r="B1750" s="310"/>
      <x:c r="C1750" s="310"/>
      <x:c r="D1750" s="310"/>
      <x:c r="E1750" s="310"/>
      <x:c r="F1750" s="311"/>
      <x:c r="G1750" s="312"/>
      <x:c r="H1750" s="313" t="str">
        <x:f>IF($A1750="","",IF($C1750="Entrada de efectivo",$G1750,0))</x:f>
      </x:c>
      <x:c r="I1750" s="313" t="str">
        <x:f>IF($A1750="","",IF($C1750="Salida de efectivo",$G1750,0))</x:f>
      </x:c>
      <x:c r="J1750" s="313" t="str">
        <x:f>IF($A1750="","",CONFIGURACIÓN!$B$10+SUM($H$6:H1750)-SUM($I$6:I1750))</x:f>
      </x:c>
      <x:c r="K1750" s="311"/>
    </x:row>
    <x:row r="1751" ht="20" customHeight="1">
      <x:c r="A1751" s="309"/>
      <x:c r="B1751" s="310"/>
      <x:c r="C1751" s="310"/>
      <x:c r="D1751" s="310"/>
      <x:c r="E1751" s="310"/>
      <x:c r="F1751" s="311"/>
      <x:c r="G1751" s="312"/>
      <x:c r="H1751" s="313" t="str">
        <x:f>IF($A1751="","",IF($C1751="Entrada de efectivo",$G1751,0))</x:f>
      </x:c>
      <x:c r="I1751" s="313" t="str">
        <x:f>IF($A1751="","",IF($C1751="Salida de efectivo",$G1751,0))</x:f>
      </x:c>
      <x:c r="J1751" s="313" t="str">
        <x:f>IF($A1751="","",CONFIGURACIÓN!$B$10+SUM($H$6:H1751)-SUM($I$6:I1751))</x:f>
      </x:c>
      <x:c r="K1751" s="311"/>
    </x:row>
    <x:row r="1752" ht="20" customHeight="1">
      <x:c r="A1752" s="309"/>
      <x:c r="B1752" s="310"/>
      <x:c r="C1752" s="310"/>
      <x:c r="D1752" s="310"/>
      <x:c r="E1752" s="310"/>
      <x:c r="F1752" s="311"/>
      <x:c r="G1752" s="312"/>
      <x:c r="H1752" s="313" t="str">
        <x:f>IF($A1752="","",IF($C1752="Entrada de efectivo",$G1752,0))</x:f>
      </x:c>
      <x:c r="I1752" s="313" t="str">
        <x:f>IF($A1752="","",IF($C1752="Salida de efectivo",$G1752,0))</x:f>
      </x:c>
      <x:c r="J1752" s="313" t="str">
        <x:f>IF($A1752="","",CONFIGURACIÓN!$B$10+SUM($H$6:H1752)-SUM($I$6:I1752))</x:f>
      </x:c>
      <x:c r="K1752" s="311"/>
    </x:row>
    <x:row r="1753" ht="20" customHeight="1">
      <x:c r="A1753" s="309"/>
      <x:c r="B1753" s="310"/>
      <x:c r="C1753" s="310"/>
      <x:c r="D1753" s="310"/>
      <x:c r="E1753" s="310"/>
      <x:c r="F1753" s="311"/>
      <x:c r="G1753" s="312"/>
      <x:c r="H1753" s="313" t="str">
        <x:f>IF($A1753="","",IF($C1753="Entrada de efectivo",$G1753,0))</x:f>
      </x:c>
      <x:c r="I1753" s="313" t="str">
        <x:f>IF($A1753="","",IF($C1753="Salida de efectivo",$G1753,0))</x:f>
      </x:c>
      <x:c r="J1753" s="313" t="str">
        <x:f>IF($A1753="","",CONFIGURACIÓN!$B$10+SUM($H$6:H1753)-SUM($I$6:I1753))</x:f>
      </x:c>
      <x:c r="K1753" s="311"/>
    </x:row>
    <x:row r="1754" ht="20" customHeight="1">
      <x:c r="A1754" s="309"/>
      <x:c r="B1754" s="310"/>
      <x:c r="C1754" s="310"/>
      <x:c r="D1754" s="310"/>
      <x:c r="E1754" s="310"/>
      <x:c r="F1754" s="311"/>
      <x:c r="G1754" s="312"/>
      <x:c r="H1754" s="313" t="str">
        <x:f>IF($A1754="","",IF($C1754="Entrada de efectivo",$G1754,0))</x:f>
      </x:c>
      <x:c r="I1754" s="313" t="str">
        <x:f>IF($A1754="","",IF($C1754="Salida de efectivo",$G1754,0))</x:f>
      </x:c>
      <x:c r="J1754" s="313" t="str">
        <x:f>IF($A1754="","",CONFIGURACIÓN!$B$10+SUM($H$6:H1754)-SUM($I$6:I1754))</x:f>
      </x:c>
      <x:c r="K1754" s="311"/>
    </x:row>
    <x:row r="1755" ht="20" customHeight="1">
      <x:c r="A1755" s="309"/>
      <x:c r="B1755" s="310"/>
      <x:c r="C1755" s="310"/>
      <x:c r="D1755" s="310"/>
      <x:c r="E1755" s="310"/>
      <x:c r="F1755" s="311"/>
      <x:c r="G1755" s="312"/>
      <x:c r="H1755" s="313" t="str">
        <x:f>IF($A1755="","",IF($C1755="Entrada de efectivo",$G1755,0))</x:f>
      </x:c>
      <x:c r="I1755" s="313" t="str">
        <x:f>IF($A1755="","",IF($C1755="Salida de efectivo",$G1755,0))</x:f>
      </x:c>
      <x:c r="J1755" s="313" t="str">
        <x:f>IF($A1755="","",CONFIGURACIÓN!$B$10+SUM($H$6:H1755)-SUM($I$6:I1755))</x:f>
      </x:c>
      <x:c r="K1755" s="311"/>
    </x:row>
    <x:row r="1756" ht="20" customHeight="1">
      <x:c r="A1756" s="309"/>
      <x:c r="B1756" s="310"/>
      <x:c r="C1756" s="310"/>
      <x:c r="D1756" s="310"/>
      <x:c r="E1756" s="310"/>
      <x:c r="F1756" s="311"/>
      <x:c r="G1756" s="312"/>
      <x:c r="H1756" s="313" t="str">
        <x:f>IF($A1756="","",IF($C1756="Entrada de efectivo",$G1756,0))</x:f>
      </x:c>
      <x:c r="I1756" s="313" t="str">
        <x:f>IF($A1756="","",IF($C1756="Salida de efectivo",$G1756,0))</x:f>
      </x:c>
      <x:c r="J1756" s="313" t="str">
        <x:f>IF($A1756="","",CONFIGURACIÓN!$B$10+SUM($H$6:H1756)-SUM($I$6:I1756))</x:f>
      </x:c>
      <x:c r="K1756" s="311"/>
    </x:row>
    <x:row r="1757" ht="20" customHeight="1">
      <x:c r="A1757" s="309"/>
      <x:c r="B1757" s="310"/>
      <x:c r="C1757" s="310"/>
      <x:c r="D1757" s="310"/>
      <x:c r="E1757" s="310"/>
      <x:c r="F1757" s="311"/>
      <x:c r="G1757" s="312"/>
      <x:c r="H1757" s="313" t="str">
        <x:f>IF($A1757="","",IF($C1757="Entrada de efectivo",$G1757,0))</x:f>
      </x:c>
      <x:c r="I1757" s="313" t="str">
        <x:f>IF($A1757="","",IF($C1757="Salida de efectivo",$G1757,0))</x:f>
      </x:c>
      <x:c r="J1757" s="313" t="str">
        <x:f>IF($A1757="","",CONFIGURACIÓN!$B$10+SUM($H$6:H1757)-SUM($I$6:I1757))</x:f>
      </x:c>
      <x:c r="K1757" s="311"/>
    </x:row>
    <x:row r="1758" ht="20" customHeight="1">
      <x:c r="A1758" s="309"/>
      <x:c r="B1758" s="310"/>
      <x:c r="C1758" s="310"/>
      <x:c r="D1758" s="310"/>
      <x:c r="E1758" s="310"/>
      <x:c r="F1758" s="311"/>
      <x:c r="G1758" s="312"/>
      <x:c r="H1758" s="313" t="str">
        <x:f>IF($A1758="","",IF($C1758="Entrada de efectivo",$G1758,0))</x:f>
      </x:c>
      <x:c r="I1758" s="313" t="str">
        <x:f>IF($A1758="","",IF($C1758="Salida de efectivo",$G1758,0))</x:f>
      </x:c>
      <x:c r="J1758" s="313" t="str">
        <x:f>IF($A1758="","",CONFIGURACIÓN!$B$10+SUM($H$6:H1758)-SUM($I$6:I1758))</x:f>
      </x:c>
      <x:c r="K1758" s="311"/>
    </x:row>
    <x:row r="1759" ht="20" customHeight="1">
      <x:c r="A1759" s="309"/>
      <x:c r="B1759" s="310"/>
      <x:c r="C1759" s="310"/>
      <x:c r="D1759" s="310"/>
      <x:c r="E1759" s="310"/>
      <x:c r="F1759" s="311"/>
      <x:c r="G1759" s="312"/>
      <x:c r="H1759" s="313" t="str">
        <x:f>IF($A1759="","",IF($C1759="Entrada de efectivo",$G1759,0))</x:f>
      </x:c>
      <x:c r="I1759" s="313" t="str">
        <x:f>IF($A1759="","",IF($C1759="Salida de efectivo",$G1759,0))</x:f>
      </x:c>
      <x:c r="J1759" s="313" t="str">
        <x:f>IF($A1759="","",CONFIGURACIÓN!$B$10+SUM($H$6:H1759)-SUM($I$6:I1759))</x:f>
      </x:c>
      <x:c r="K1759" s="311"/>
    </x:row>
    <x:row r="1760" ht="20" customHeight="1">
      <x:c r="A1760" s="309"/>
      <x:c r="B1760" s="310"/>
      <x:c r="C1760" s="310"/>
      <x:c r="D1760" s="310"/>
      <x:c r="E1760" s="310"/>
      <x:c r="F1760" s="311"/>
      <x:c r="G1760" s="312"/>
      <x:c r="H1760" s="313" t="str">
        <x:f>IF($A1760="","",IF($C1760="Entrada de efectivo",$G1760,0))</x:f>
      </x:c>
      <x:c r="I1760" s="313" t="str">
        <x:f>IF($A1760="","",IF($C1760="Salida de efectivo",$G1760,0))</x:f>
      </x:c>
      <x:c r="J1760" s="313" t="str">
        <x:f>IF($A1760="","",CONFIGURACIÓN!$B$10+SUM($H$6:H1760)-SUM($I$6:I1760))</x:f>
      </x:c>
      <x:c r="K1760" s="311"/>
    </x:row>
    <x:row r="1761" ht="20" customHeight="1">
      <x:c r="A1761" s="309"/>
      <x:c r="B1761" s="310"/>
      <x:c r="C1761" s="310"/>
      <x:c r="D1761" s="310"/>
      <x:c r="E1761" s="310"/>
      <x:c r="F1761" s="311"/>
      <x:c r="G1761" s="312"/>
      <x:c r="H1761" s="313" t="str">
        <x:f>IF($A1761="","",IF($C1761="Entrada de efectivo",$G1761,0))</x:f>
      </x:c>
      <x:c r="I1761" s="313" t="str">
        <x:f>IF($A1761="","",IF($C1761="Salida de efectivo",$G1761,0))</x:f>
      </x:c>
      <x:c r="J1761" s="313" t="str">
        <x:f>IF($A1761="","",CONFIGURACIÓN!$B$10+SUM($H$6:H1761)-SUM($I$6:I1761))</x:f>
      </x:c>
      <x:c r="K1761" s="311"/>
    </x:row>
    <x:row r="1762" ht="20" customHeight="1">
      <x:c r="A1762" s="309"/>
      <x:c r="B1762" s="310"/>
      <x:c r="C1762" s="310"/>
      <x:c r="D1762" s="310"/>
      <x:c r="E1762" s="310"/>
      <x:c r="F1762" s="311"/>
      <x:c r="G1762" s="312"/>
      <x:c r="H1762" s="313" t="str">
        <x:f>IF($A1762="","",IF($C1762="Entrada de efectivo",$G1762,0))</x:f>
      </x:c>
      <x:c r="I1762" s="313" t="str">
        <x:f>IF($A1762="","",IF($C1762="Salida de efectivo",$G1762,0))</x:f>
      </x:c>
      <x:c r="J1762" s="313" t="str">
        <x:f>IF($A1762="","",CONFIGURACIÓN!$B$10+SUM($H$6:H1762)-SUM($I$6:I1762))</x:f>
      </x:c>
      <x:c r="K1762" s="311"/>
    </x:row>
    <x:row r="1763" ht="20" customHeight="1">
      <x:c r="A1763" s="309"/>
      <x:c r="B1763" s="310"/>
      <x:c r="C1763" s="310"/>
      <x:c r="D1763" s="310"/>
      <x:c r="E1763" s="310"/>
      <x:c r="F1763" s="311"/>
      <x:c r="G1763" s="312"/>
      <x:c r="H1763" s="313" t="str">
        <x:f>IF($A1763="","",IF($C1763="Entrada de efectivo",$G1763,0))</x:f>
      </x:c>
      <x:c r="I1763" s="313" t="str">
        <x:f>IF($A1763="","",IF($C1763="Salida de efectivo",$G1763,0))</x:f>
      </x:c>
      <x:c r="J1763" s="313" t="str">
        <x:f>IF($A1763="","",CONFIGURACIÓN!$B$10+SUM($H$6:H1763)-SUM($I$6:I1763))</x:f>
      </x:c>
      <x:c r="K1763" s="311"/>
    </x:row>
    <x:row r="1764" ht="20" customHeight="1">
      <x:c r="A1764" s="309"/>
      <x:c r="B1764" s="310"/>
      <x:c r="C1764" s="310"/>
      <x:c r="D1764" s="310"/>
      <x:c r="E1764" s="310"/>
      <x:c r="F1764" s="311"/>
      <x:c r="G1764" s="312"/>
      <x:c r="H1764" s="313" t="str">
        <x:f>IF($A1764="","",IF($C1764="Entrada de efectivo",$G1764,0))</x:f>
      </x:c>
      <x:c r="I1764" s="313" t="str">
        <x:f>IF($A1764="","",IF($C1764="Salida de efectivo",$G1764,0))</x:f>
      </x:c>
      <x:c r="J1764" s="313" t="str">
        <x:f>IF($A1764="","",CONFIGURACIÓN!$B$10+SUM($H$6:H1764)-SUM($I$6:I1764))</x:f>
      </x:c>
      <x:c r="K1764" s="311"/>
    </x:row>
    <x:row r="1765" ht="20" customHeight="1">
      <x:c r="A1765" s="309"/>
      <x:c r="B1765" s="310"/>
      <x:c r="C1765" s="310"/>
      <x:c r="D1765" s="310"/>
      <x:c r="E1765" s="310"/>
      <x:c r="F1765" s="311"/>
      <x:c r="G1765" s="312"/>
      <x:c r="H1765" s="313" t="str">
        <x:f>IF($A1765="","",IF($C1765="Entrada de efectivo",$G1765,0))</x:f>
      </x:c>
      <x:c r="I1765" s="313" t="str">
        <x:f>IF($A1765="","",IF($C1765="Salida de efectivo",$G1765,0))</x:f>
      </x:c>
      <x:c r="J1765" s="313" t="str">
        <x:f>IF($A1765="","",CONFIGURACIÓN!$B$10+SUM($H$6:H1765)-SUM($I$6:I1765))</x:f>
      </x:c>
      <x:c r="K1765" s="311"/>
    </x:row>
    <x:row r="1766" ht="20" customHeight="1">
      <x:c r="A1766" s="309"/>
      <x:c r="B1766" s="310"/>
      <x:c r="C1766" s="310"/>
      <x:c r="D1766" s="310"/>
      <x:c r="E1766" s="310"/>
      <x:c r="F1766" s="311"/>
      <x:c r="G1766" s="312"/>
      <x:c r="H1766" s="313" t="str">
        <x:f>IF($A1766="","",IF($C1766="Entrada de efectivo",$G1766,0))</x:f>
      </x:c>
      <x:c r="I1766" s="313" t="str">
        <x:f>IF($A1766="","",IF($C1766="Salida de efectivo",$G1766,0))</x:f>
      </x:c>
      <x:c r="J1766" s="313" t="str">
        <x:f>IF($A1766="","",CONFIGURACIÓN!$B$10+SUM($H$6:H1766)-SUM($I$6:I1766))</x:f>
      </x:c>
      <x:c r="K1766" s="311"/>
    </x:row>
    <x:row r="1767" ht="20" customHeight="1">
      <x:c r="A1767" s="309"/>
      <x:c r="B1767" s="310"/>
      <x:c r="C1767" s="310"/>
      <x:c r="D1767" s="310"/>
      <x:c r="E1767" s="310"/>
      <x:c r="F1767" s="311"/>
      <x:c r="G1767" s="312"/>
      <x:c r="H1767" s="313" t="str">
        <x:f>IF($A1767="","",IF($C1767="Entrada de efectivo",$G1767,0))</x:f>
      </x:c>
      <x:c r="I1767" s="313" t="str">
        <x:f>IF($A1767="","",IF($C1767="Salida de efectivo",$G1767,0))</x:f>
      </x:c>
      <x:c r="J1767" s="313" t="str">
        <x:f>IF($A1767="","",CONFIGURACIÓN!$B$10+SUM($H$6:H1767)-SUM($I$6:I1767))</x:f>
      </x:c>
      <x:c r="K1767" s="311"/>
    </x:row>
    <x:row r="1768" ht="20" customHeight="1">
      <x:c r="A1768" s="309"/>
      <x:c r="B1768" s="310"/>
      <x:c r="C1768" s="310"/>
      <x:c r="D1768" s="310"/>
      <x:c r="E1768" s="310"/>
      <x:c r="F1768" s="311"/>
      <x:c r="G1768" s="312"/>
      <x:c r="H1768" s="313" t="str">
        <x:f>IF($A1768="","",IF($C1768="Entrada de efectivo",$G1768,0))</x:f>
      </x:c>
      <x:c r="I1768" s="313" t="str">
        <x:f>IF($A1768="","",IF($C1768="Salida de efectivo",$G1768,0))</x:f>
      </x:c>
      <x:c r="J1768" s="313" t="str">
        <x:f>IF($A1768="","",CONFIGURACIÓN!$B$10+SUM($H$6:H1768)-SUM($I$6:I1768))</x:f>
      </x:c>
      <x:c r="K1768" s="311"/>
    </x:row>
    <x:row r="1769" ht="20" customHeight="1">
      <x:c r="A1769" s="309"/>
      <x:c r="B1769" s="310"/>
      <x:c r="C1769" s="310"/>
      <x:c r="D1769" s="310"/>
      <x:c r="E1769" s="310"/>
      <x:c r="F1769" s="311"/>
      <x:c r="G1769" s="312"/>
      <x:c r="H1769" s="313" t="str">
        <x:f>IF($A1769="","",IF($C1769="Entrada de efectivo",$G1769,0))</x:f>
      </x:c>
      <x:c r="I1769" s="313" t="str">
        <x:f>IF($A1769="","",IF($C1769="Salida de efectivo",$G1769,0))</x:f>
      </x:c>
      <x:c r="J1769" s="313" t="str">
        <x:f>IF($A1769="","",CONFIGURACIÓN!$B$10+SUM($H$6:H1769)-SUM($I$6:I1769))</x:f>
      </x:c>
      <x:c r="K1769" s="311"/>
    </x:row>
    <x:row r="1770" ht="20" customHeight="1">
      <x:c r="A1770" s="309"/>
      <x:c r="B1770" s="310"/>
      <x:c r="C1770" s="310"/>
      <x:c r="D1770" s="310"/>
      <x:c r="E1770" s="310"/>
      <x:c r="F1770" s="311"/>
      <x:c r="G1770" s="312"/>
      <x:c r="H1770" s="313" t="str">
        <x:f>IF($A1770="","",IF($C1770="Entrada de efectivo",$G1770,0))</x:f>
      </x:c>
      <x:c r="I1770" s="313" t="str">
        <x:f>IF($A1770="","",IF($C1770="Salida de efectivo",$G1770,0))</x:f>
      </x:c>
      <x:c r="J1770" s="313" t="str">
        <x:f>IF($A1770="","",CONFIGURACIÓN!$B$10+SUM($H$6:H1770)-SUM($I$6:I1770))</x:f>
      </x:c>
      <x:c r="K1770" s="311"/>
    </x:row>
    <x:row r="1771" ht="20" customHeight="1">
      <x:c r="A1771" s="309"/>
      <x:c r="B1771" s="310"/>
      <x:c r="C1771" s="310"/>
      <x:c r="D1771" s="310"/>
      <x:c r="E1771" s="310"/>
      <x:c r="F1771" s="311"/>
      <x:c r="G1771" s="312"/>
      <x:c r="H1771" s="313" t="str">
        <x:f>IF($A1771="","",IF($C1771="Entrada de efectivo",$G1771,0))</x:f>
      </x:c>
      <x:c r="I1771" s="313" t="str">
        <x:f>IF($A1771="","",IF($C1771="Salida de efectivo",$G1771,0))</x:f>
      </x:c>
      <x:c r="J1771" s="313" t="str">
        <x:f>IF($A1771="","",CONFIGURACIÓN!$B$10+SUM($H$6:H1771)-SUM($I$6:I1771))</x:f>
      </x:c>
      <x:c r="K1771" s="311"/>
    </x:row>
    <x:row r="1772" ht="20" customHeight="1">
      <x:c r="A1772" s="309"/>
      <x:c r="B1772" s="310"/>
      <x:c r="C1772" s="310"/>
      <x:c r="D1772" s="310"/>
      <x:c r="E1772" s="310"/>
      <x:c r="F1772" s="311"/>
      <x:c r="G1772" s="312"/>
      <x:c r="H1772" s="313" t="str">
        <x:f>IF($A1772="","",IF($C1772="Entrada de efectivo",$G1772,0))</x:f>
      </x:c>
      <x:c r="I1772" s="313" t="str">
        <x:f>IF($A1772="","",IF($C1772="Salida de efectivo",$G1772,0))</x:f>
      </x:c>
      <x:c r="J1772" s="313" t="str">
        <x:f>IF($A1772="","",CONFIGURACIÓN!$B$10+SUM($H$6:H1772)-SUM($I$6:I1772))</x:f>
      </x:c>
      <x:c r="K1772" s="311"/>
    </x:row>
    <x:row r="1773" ht="20" customHeight="1">
      <x:c r="A1773" s="309"/>
      <x:c r="B1773" s="310"/>
      <x:c r="C1773" s="310"/>
      <x:c r="D1773" s="310"/>
      <x:c r="E1773" s="310"/>
      <x:c r="F1773" s="311"/>
      <x:c r="G1773" s="312"/>
      <x:c r="H1773" s="313" t="str">
        <x:f>IF($A1773="","",IF($C1773="Entrada de efectivo",$G1773,0))</x:f>
      </x:c>
      <x:c r="I1773" s="313" t="str">
        <x:f>IF($A1773="","",IF($C1773="Salida de efectivo",$G1773,0))</x:f>
      </x:c>
      <x:c r="J1773" s="313" t="str">
        <x:f>IF($A1773="","",CONFIGURACIÓN!$B$10+SUM($H$6:H1773)-SUM($I$6:I1773))</x:f>
      </x:c>
      <x:c r="K1773" s="311"/>
    </x:row>
    <x:row r="1774" ht="20" customHeight="1">
      <x:c r="A1774" s="309"/>
      <x:c r="B1774" s="310"/>
      <x:c r="C1774" s="310"/>
      <x:c r="D1774" s="310"/>
      <x:c r="E1774" s="310"/>
      <x:c r="F1774" s="311"/>
      <x:c r="G1774" s="312"/>
      <x:c r="H1774" s="313" t="str">
        <x:f>IF($A1774="","",IF($C1774="Entrada de efectivo",$G1774,0))</x:f>
      </x:c>
      <x:c r="I1774" s="313" t="str">
        <x:f>IF($A1774="","",IF($C1774="Salida de efectivo",$G1774,0))</x:f>
      </x:c>
      <x:c r="J1774" s="313" t="str">
        <x:f>IF($A1774="","",CONFIGURACIÓN!$B$10+SUM($H$6:H1774)-SUM($I$6:I1774))</x:f>
      </x:c>
      <x:c r="K1774" s="311"/>
    </x:row>
    <x:row r="1775" ht="20" customHeight="1">
      <x:c r="A1775" s="309"/>
      <x:c r="B1775" s="310"/>
      <x:c r="C1775" s="310"/>
      <x:c r="D1775" s="310"/>
      <x:c r="E1775" s="310"/>
      <x:c r="F1775" s="311"/>
      <x:c r="G1775" s="312"/>
      <x:c r="H1775" s="313" t="str">
        <x:f>IF($A1775="","",IF($C1775="Entrada de efectivo",$G1775,0))</x:f>
      </x:c>
      <x:c r="I1775" s="313" t="str">
        <x:f>IF($A1775="","",IF($C1775="Salida de efectivo",$G1775,0))</x:f>
      </x:c>
      <x:c r="J1775" s="313" t="str">
        <x:f>IF($A1775="","",CONFIGURACIÓN!$B$10+SUM($H$6:H1775)-SUM($I$6:I1775))</x:f>
      </x:c>
      <x:c r="K1775" s="311"/>
    </x:row>
    <x:row r="1776" ht="20" customHeight="1">
      <x:c r="A1776" s="309"/>
      <x:c r="B1776" s="310"/>
      <x:c r="C1776" s="310"/>
      <x:c r="D1776" s="310"/>
      <x:c r="E1776" s="310"/>
      <x:c r="F1776" s="311"/>
      <x:c r="G1776" s="312"/>
      <x:c r="H1776" s="313" t="str">
        <x:f>IF($A1776="","",IF($C1776="Entrada de efectivo",$G1776,0))</x:f>
      </x:c>
      <x:c r="I1776" s="313" t="str">
        <x:f>IF($A1776="","",IF($C1776="Salida de efectivo",$G1776,0))</x:f>
      </x:c>
      <x:c r="J1776" s="313" t="str">
        <x:f>IF($A1776="","",CONFIGURACIÓN!$B$10+SUM($H$6:H1776)-SUM($I$6:I1776))</x:f>
      </x:c>
      <x:c r="K1776" s="311"/>
    </x:row>
    <x:row r="1777" ht="20" customHeight="1">
      <x:c r="A1777" s="309"/>
      <x:c r="B1777" s="310"/>
      <x:c r="C1777" s="310"/>
      <x:c r="D1777" s="310"/>
      <x:c r="E1777" s="310"/>
      <x:c r="F1777" s="311"/>
      <x:c r="G1777" s="312"/>
      <x:c r="H1777" s="313" t="str">
        <x:f>IF($A1777="","",IF($C1777="Entrada de efectivo",$G1777,0))</x:f>
      </x:c>
      <x:c r="I1777" s="313" t="str">
        <x:f>IF($A1777="","",IF($C1777="Salida de efectivo",$G1777,0))</x:f>
      </x:c>
      <x:c r="J1777" s="313" t="str">
        <x:f>IF($A1777="","",CONFIGURACIÓN!$B$10+SUM($H$6:H1777)-SUM($I$6:I1777))</x:f>
      </x:c>
      <x:c r="K1777" s="311"/>
    </x:row>
    <x:row r="1778" ht="20" customHeight="1">
      <x:c r="A1778" s="309"/>
      <x:c r="B1778" s="310"/>
      <x:c r="C1778" s="310"/>
      <x:c r="D1778" s="310"/>
      <x:c r="E1778" s="310"/>
      <x:c r="F1778" s="311"/>
      <x:c r="G1778" s="312"/>
      <x:c r="H1778" s="313" t="str">
        <x:f>IF($A1778="","",IF($C1778="Entrada de efectivo",$G1778,0))</x:f>
      </x:c>
      <x:c r="I1778" s="313" t="str">
        <x:f>IF($A1778="","",IF($C1778="Salida de efectivo",$G1778,0))</x:f>
      </x:c>
      <x:c r="J1778" s="313" t="str">
        <x:f>IF($A1778="","",CONFIGURACIÓN!$B$10+SUM($H$6:H1778)-SUM($I$6:I1778))</x:f>
      </x:c>
      <x:c r="K1778" s="311"/>
    </x:row>
    <x:row r="1779" ht="20" customHeight="1">
      <x:c r="A1779" s="309"/>
      <x:c r="B1779" s="310"/>
      <x:c r="C1779" s="310"/>
      <x:c r="D1779" s="310"/>
      <x:c r="E1779" s="310"/>
      <x:c r="F1779" s="311"/>
      <x:c r="G1779" s="312"/>
      <x:c r="H1779" s="313" t="str">
        <x:f>IF($A1779="","",IF($C1779="Entrada de efectivo",$G1779,0))</x:f>
      </x:c>
      <x:c r="I1779" s="313" t="str">
        <x:f>IF($A1779="","",IF($C1779="Salida de efectivo",$G1779,0))</x:f>
      </x:c>
      <x:c r="J1779" s="313" t="str">
        <x:f>IF($A1779="","",CONFIGURACIÓN!$B$10+SUM($H$6:H1779)-SUM($I$6:I1779))</x:f>
      </x:c>
      <x:c r="K1779" s="311"/>
    </x:row>
    <x:row r="1780" ht="20" customHeight="1">
      <x:c r="A1780" s="309"/>
      <x:c r="B1780" s="310"/>
      <x:c r="C1780" s="310"/>
      <x:c r="D1780" s="310"/>
      <x:c r="E1780" s="310"/>
      <x:c r="F1780" s="311"/>
      <x:c r="G1780" s="312"/>
      <x:c r="H1780" s="313" t="str">
        <x:f>IF($A1780="","",IF($C1780="Entrada de efectivo",$G1780,0))</x:f>
      </x:c>
      <x:c r="I1780" s="313" t="str">
        <x:f>IF($A1780="","",IF($C1780="Salida de efectivo",$G1780,0))</x:f>
      </x:c>
      <x:c r="J1780" s="313" t="str">
        <x:f>IF($A1780="","",CONFIGURACIÓN!$B$10+SUM($H$6:H1780)-SUM($I$6:I1780))</x:f>
      </x:c>
      <x:c r="K1780" s="311"/>
    </x:row>
    <x:row r="1781" ht="20" customHeight="1">
      <x:c r="A1781" s="309"/>
      <x:c r="B1781" s="310"/>
      <x:c r="C1781" s="310"/>
      <x:c r="D1781" s="310"/>
      <x:c r="E1781" s="310"/>
      <x:c r="F1781" s="311"/>
      <x:c r="G1781" s="312"/>
      <x:c r="H1781" s="313" t="str">
        <x:f>IF($A1781="","",IF($C1781="Entrada de efectivo",$G1781,0))</x:f>
      </x:c>
      <x:c r="I1781" s="313" t="str">
        <x:f>IF($A1781="","",IF($C1781="Salida de efectivo",$G1781,0))</x:f>
      </x:c>
      <x:c r="J1781" s="313" t="str">
        <x:f>IF($A1781="","",CONFIGURACIÓN!$B$10+SUM($H$6:H1781)-SUM($I$6:I1781))</x:f>
      </x:c>
      <x:c r="K1781" s="311"/>
    </x:row>
    <x:row r="1782" ht="20" customHeight="1">
      <x:c r="A1782" s="309"/>
      <x:c r="B1782" s="310"/>
      <x:c r="C1782" s="310"/>
      <x:c r="D1782" s="310"/>
      <x:c r="E1782" s="310"/>
      <x:c r="F1782" s="311"/>
      <x:c r="G1782" s="312"/>
      <x:c r="H1782" s="313" t="str">
        <x:f>IF($A1782="","",IF($C1782="Entrada de efectivo",$G1782,0))</x:f>
      </x:c>
      <x:c r="I1782" s="313" t="str">
        <x:f>IF($A1782="","",IF($C1782="Salida de efectivo",$G1782,0))</x:f>
      </x:c>
      <x:c r="J1782" s="313" t="str">
        <x:f>IF($A1782="","",CONFIGURACIÓN!$B$10+SUM($H$6:H1782)-SUM($I$6:I1782))</x:f>
      </x:c>
      <x:c r="K1782" s="311"/>
    </x:row>
    <x:row r="1783" ht="20" customHeight="1">
      <x:c r="A1783" s="309"/>
      <x:c r="B1783" s="310"/>
      <x:c r="C1783" s="310"/>
      <x:c r="D1783" s="310"/>
      <x:c r="E1783" s="310"/>
      <x:c r="F1783" s="311"/>
      <x:c r="G1783" s="312"/>
      <x:c r="H1783" s="313" t="str">
        <x:f>IF($A1783="","",IF($C1783="Entrada de efectivo",$G1783,0))</x:f>
      </x:c>
      <x:c r="I1783" s="313" t="str">
        <x:f>IF($A1783="","",IF($C1783="Salida de efectivo",$G1783,0))</x:f>
      </x:c>
      <x:c r="J1783" s="313" t="str">
        <x:f>IF($A1783="","",CONFIGURACIÓN!$B$10+SUM($H$6:H1783)-SUM($I$6:I1783))</x:f>
      </x:c>
      <x:c r="K1783" s="311"/>
    </x:row>
    <x:row r="1784" ht="20" customHeight="1">
      <x:c r="A1784" s="309"/>
      <x:c r="B1784" s="310"/>
      <x:c r="C1784" s="310"/>
      <x:c r="D1784" s="310"/>
      <x:c r="E1784" s="310"/>
      <x:c r="F1784" s="311"/>
      <x:c r="G1784" s="312"/>
      <x:c r="H1784" s="313" t="str">
        <x:f>IF($A1784="","",IF($C1784="Entrada de efectivo",$G1784,0))</x:f>
      </x:c>
      <x:c r="I1784" s="313" t="str">
        <x:f>IF($A1784="","",IF($C1784="Salida de efectivo",$G1784,0))</x:f>
      </x:c>
      <x:c r="J1784" s="313" t="str">
        <x:f>IF($A1784="","",CONFIGURACIÓN!$B$10+SUM($H$6:H1784)-SUM($I$6:I1784))</x:f>
      </x:c>
      <x:c r="K1784" s="311"/>
    </x:row>
    <x:row r="1785" ht="20" customHeight="1">
      <x:c r="A1785" s="309"/>
      <x:c r="B1785" s="310"/>
      <x:c r="C1785" s="310"/>
      <x:c r="D1785" s="310"/>
      <x:c r="E1785" s="310"/>
      <x:c r="F1785" s="311"/>
      <x:c r="G1785" s="312"/>
      <x:c r="H1785" s="313" t="str">
        <x:f>IF($A1785="","",IF($C1785="Entrada de efectivo",$G1785,0))</x:f>
      </x:c>
      <x:c r="I1785" s="313" t="str">
        <x:f>IF($A1785="","",IF($C1785="Salida de efectivo",$G1785,0))</x:f>
      </x:c>
      <x:c r="J1785" s="313" t="str">
        <x:f>IF($A1785="","",CONFIGURACIÓN!$B$10+SUM($H$6:H1785)-SUM($I$6:I1785))</x:f>
      </x:c>
      <x:c r="K1785" s="311"/>
    </x:row>
    <x:row r="1786" ht="20" customHeight="1">
      <x:c r="A1786" s="309"/>
      <x:c r="B1786" s="310"/>
      <x:c r="C1786" s="310"/>
      <x:c r="D1786" s="310"/>
      <x:c r="E1786" s="310"/>
      <x:c r="F1786" s="311"/>
      <x:c r="G1786" s="312"/>
      <x:c r="H1786" s="313" t="str">
        <x:f>IF($A1786="","",IF($C1786="Entrada de efectivo",$G1786,0))</x:f>
      </x:c>
      <x:c r="I1786" s="313" t="str">
        <x:f>IF($A1786="","",IF($C1786="Salida de efectivo",$G1786,0))</x:f>
      </x:c>
      <x:c r="J1786" s="313" t="str">
        <x:f>IF($A1786="","",CONFIGURACIÓN!$B$10+SUM($H$6:H1786)-SUM($I$6:I1786))</x:f>
      </x:c>
      <x:c r="K1786" s="311"/>
    </x:row>
    <x:row r="1787" ht="20" customHeight="1">
      <x:c r="A1787" s="309"/>
      <x:c r="B1787" s="310"/>
      <x:c r="C1787" s="310"/>
      <x:c r="D1787" s="310"/>
      <x:c r="E1787" s="310"/>
      <x:c r="F1787" s="311"/>
      <x:c r="G1787" s="312"/>
      <x:c r="H1787" s="313" t="str">
        <x:f>IF($A1787="","",IF($C1787="Entrada de efectivo",$G1787,0))</x:f>
      </x:c>
      <x:c r="I1787" s="313" t="str">
        <x:f>IF($A1787="","",IF($C1787="Salida de efectivo",$G1787,0))</x:f>
      </x:c>
      <x:c r="J1787" s="313" t="str">
        <x:f>IF($A1787="","",CONFIGURACIÓN!$B$10+SUM($H$6:H1787)-SUM($I$6:I1787))</x:f>
      </x:c>
      <x:c r="K1787" s="311"/>
    </x:row>
    <x:row r="1788" ht="20" customHeight="1">
      <x:c r="A1788" s="309"/>
      <x:c r="B1788" s="310"/>
      <x:c r="C1788" s="310"/>
      <x:c r="D1788" s="310"/>
      <x:c r="E1788" s="310"/>
      <x:c r="F1788" s="311"/>
      <x:c r="G1788" s="312"/>
      <x:c r="H1788" s="313" t="str">
        <x:f>IF($A1788="","",IF($C1788="Entrada de efectivo",$G1788,0))</x:f>
      </x:c>
      <x:c r="I1788" s="313" t="str">
        <x:f>IF($A1788="","",IF($C1788="Salida de efectivo",$G1788,0))</x:f>
      </x:c>
      <x:c r="J1788" s="313" t="str">
        <x:f>IF($A1788="","",CONFIGURACIÓN!$B$10+SUM($H$6:H1788)-SUM($I$6:I1788))</x:f>
      </x:c>
      <x:c r="K1788" s="311"/>
    </x:row>
    <x:row r="1789" ht="20" customHeight="1">
      <x:c r="A1789" s="309"/>
      <x:c r="B1789" s="310"/>
      <x:c r="C1789" s="310"/>
      <x:c r="D1789" s="310"/>
      <x:c r="E1789" s="310"/>
      <x:c r="F1789" s="311"/>
      <x:c r="G1789" s="312"/>
      <x:c r="H1789" s="313" t="str">
        <x:f>IF($A1789="","",IF($C1789="Entrada de efectivo",$G1789,0))</x:f>
      </x:c>
      <x:c r="I1789" s="313" t="str">
        <x:f>IF($A1789="","",IF($C1789="Salida de efectivo",$G1789,0))</x:f>
      </x:c>
      <x:c r="J1789" s="313" t="str">
        <x:f>IF($A1789="","",CONFIGURACIÓN!$B$10+SUM($H$6:H1789)-SUM($I$6:I1789))</x:f>
      </x:c>
      <x:c r="K1789" s="311"/>
    </x:row>
    <x:row r="1790" ht="20" customHeight="1">
      <x:c r="A1790" s="309"/>
      <x:c r="B1790" s="310"/>
      <x:c r="C1790" s="310"/>
      <x:c r="D1790" s="310"/>
      <x:c r="E1790" s="310"/>
      <x:c r="F1790" s="311"/>
      <x:c r="G1790" s="312"/>
      <x:c r="H1790" s="313" t="str">
        <x:f>IF($A1790="","",IF($C1790="Entrada de efectivo",$G1790,0))</x:f>
      </x:c>
      <x:c r="I1790" s="313" t="str">
        <x:f>IF($A1790="","",IF($C1790="Salida de efectivo",$G1790,0))</x:f>
      </x:c>
      <x:c r="J1790" s="313" t="str">
        <x:f>IF($A1790="","",CONFIGURACIÓN!$B$10+SUM($H$6:H1790)-SUM($I$6:I1790))</x:f>
      </x:c>
      <x:c r="K1790" s="311"/>
    </x:row>
    <x:row r="1791" ht="20" customHeight="1">
      <x:c r="A1791" s="309"/>
      <x:c r="B1791" s="310"/>
      <x:c r="C1791" s="310"/>
      <x:c r="D1791" s="310"/>
      <x:c r="E1791" s="310"/>
      <x:c r="F1791" s="311"/>
      <x:c r="G1791" s="312"/>
      <x:c r="H1791" s="313" t="str">
        <x:f>IF($A1791="","",IF($C1791="Entrada de efectivo",$G1791,0))</x:f>
      </x:c>
      <x:c r="I1791" s="313" t="str">
        <x:f>IF($A1791="","",IF($C1791="Salida de efectivo",$G1791,0))</x:f>
      </x:c>
      <x:c r="J1791" s="313" t="str">
        <x:f>IF($A1791="","",CONFIGURACIÓN!$B$10+SUM($H$6:H1791)-SUM($I$6:I1791))</x:f>
      </x:c>
      <x:c r="K1791" s="311"/>
    </x:row>
    <x:row r="1792" ht="20" customHeight="1">
      <x:c r="A1792" s="309"/>
      <x:c r="B1792" s="310"/>
      <x:c r="C1792" s="310"/>
      <x:c r="D1792" s="310"/>
      <x:c r="E1792" s="310"/>
      <x:c r="F1792" s="311"/>
      <x:c r="G1792" s="312"/>
      <x:c r="H1792" s="313" t="str">
        <x:f>IF($A1792="","",IF($C1792="Entrada de efectivo",$G1792,0))</x:f>
      </x:c>
      <x:c r="I1792" s="313" t="str">
        <x:f>IF($A1792="","",IF($C1792="Salida de efectivo",$G1792,0))</x:f>
      </x:c>
      <x:c r="J1792" s="313" t="str">
        <x:f>IF($A1792="","",CONFIGURACIÓN!$B$10+SUM($H$6:H1792)-SUM($I$6:I1792))</x:f>
      </x:c>
      <x:c r="K1792" s="311"/>
    </x:row>
    <x:row r="1793" ht="20" customHeight="1">
      <x:c r="A1793" s="309"/>
      <x:c r="B1793" s="310"/>
      <x:c r="C1793" s="310"/>
      <x:c r="D1793" s="310"/>
      <x:c r="E1793" s="310"/>
      <x:c r="F1793" s="311"/>
      <x:c r="G1793" s="312"/>
      <x:c r="H1793" s="313" t="str">
        <x:f>IF($A1793="","",IF($C1793="Entrada de efectivo",$G1793,0))</x:f>
      </x:c>
      <x:c r="I1793" s="313" t="str">
        <x:f>IF($A1793="","",IF($C1793="Salida de efectivo",$G1793,0))</x:f>
      </x:c>
      <x:c r="J1793" s="313" t="str">
        <x:f>IF($A1793="","",CONFIGURACIÓN!$B$10+SUM($H$6:H1793)-SUM($I$6:I1793))</x:f>
      </x:c>
      <x:c r="K1793" s="311"/>
    </x:row>
    <x:row r="1794" ht="20" customHeight="1">
      <x:c r="A1794" s="309"/>
      <x:c r="B1794" s="310"/>
      <x:c r="C1794" s="310"/>
      <x:c r="D1794" s="310"/>
      <x:c r="E1794" s="310"/>
      <x:c r="F1794" s="311"/>
      <x:c r="G1794" s="312"/>
      <x:c r="H1794" s="313" t="str">
        <x:f>IF($A1794="","",IF($C1794="Entrada de efectivo",$G1794,0))</x:f>
      </x:c>
      <x:c r="I1794" s="313" t="str">
        <x:f>IF($A1794="","",IF($C1794="Salida de efectivo",$G1794,0))</x:f>
      </x:c>
      <x:c r="J1794" s="313" t="str">
        <x:f>IF($A1794="","",CONFIGURACIÓN!$B$10+SUM($H$6:H1794)-SUM($I$6:I1794))</x:f>
      </x:c>
      <x:c r="K1794" s="311"/>
    </x:row>
    <x:row r="1795" ht="20" customHeight="1">
      <x:c r="A1795" s="309"/>
      <x:c r="B1795" s="310"/>
      <x:c r="C1795" s="310"/>
      <x:c r="D1795" s="310"/>
      <x:c r="E1795" s="310"/>
      <x:c r="F1795" s="311"/>
      <x:c r="G1795" s="312"/>
      <x:c r="H1795" s="313" t="str">
        <x:f>IF($A1795="","",IF($C1795="Entrada de efectivo",$G1795,0))</x:f>
      </x:c>
      <x:c r="I1795" s="313" t="str">
        <x:f>IF($A1795="","",IF($C1795="Salida de efectivo",$G1795,0))</x:f>
      </x:c>
      <x:c r="J1795" s="313" t="str">
        <x:f>IF($A1795="","",CONFIGURACIÓN!$B$10+SUM($H$6:H1795)-SUM($I$6:I1795))</x:f>
      </x:c>
      <x:c r="K1795" s="311"/>
    </x:row>
    <x:row r="1796" ht="20" customHeight="1">
      <x:c r="A1796" s="309"/>
      <x:c r="B1796" s="310"/>
      <x:c r="C1796" s="310"/>
      <x:c r="D1796" s="310"/>
      <x:c r="E1796" s="310"/>
      <x:c r="F1796" s="311"/>
      <x:c r="G1796" s="312"/>
      <x:c r="H1796" s="313" t="str">
        <x:f>IF($A1796="","",IF($C1796="Entrada de efectivo",$G1796,0))</x:f>
      </x:c>
      <x:c r="I1796" s="313" t="str">
        <x:f>IF($A1796="","",IF($C1796="Salida de efectivo",$G1796,0))</x:f>
      </x:c>
      <x:c r="J1796" s="313" t="str">
        <x:f>IF($A1796="","",CONFIGURACIÓN!$B$10+SUM($H$6:H1796)-SUM($I$6:I1796))</x:f>
      </x:c>
      <x:c r="K1796" s="311"/>
    </x:row>
    <x:row r="1797" ht="20" customHeight="1">
      <x:c r="A1797" s="309"/>
      <x:c r="B1797" s="310"/>
      <x:c r="C1797" s="310"/>
      <x:c r="D1797" s="310"/>
      <x:c r="E1797" s="310"/>
      <x:c r="F1797" s="311"/>
      <x:c r="G1797" s="312"/>
      <x:c r="H1797" s="313" t="str">
        <x:f>IF($A1797="","",IF($C1797="Entrada de efectivo",$G1797,0))</x:f>
      </x:c>
      <x:c r="I1797" s="313" t="str">
        <x:f>IF($A1797="","",IF($C1797="Salida de efectivo",$G1797,0))</x:f>
      </x:c>
      <x:c r="J1797" s="313" t="str">
        <x:f>IF($A1797="","",CONFIGURACIÓN!$B$10+SUM($H$6:H1797)-SUM($I$6:I1797))</x:f>
      </x:c>
      <x:c r="K1797" s="311"/>
    </x:row>
    <x:row r="1798" ht="20" customHeight="1">
      <x:c r="A1798" s="309"/>
      <x:c r="B1798" s="310"/>
      <x:c r="C1798" s="310"/>
      <x:c r="D1798" s="310"/>
      <x:c r="E1798" s="310"/>
      <x:c r="F1798" s="311"/>
      <x:c r="G1798" s="312"/>
      <x:c r="H1798" s="313" t="str">
        <x:f>IF($A1798="","",IF($C1798="Entrada de efectivo",$G1798,0))</x:f>
      </x:c>
      <x:c r="I1798" s="313" t="str">
        <x:f>IF($A1798="","",IF($C1798="Salida de efectivo",$G1798,0))</x:f>
      </x:c>
      <x:c r="J1798" s="313" t="str">
        <x:f>IF($A1798="","",CONFIGURACIÓN!$B$10+SUM($H$6:H1798)-SUM($I$6:I1798))</x:f>
      </x:c>
      <x:c r="K1798" s="311"/>
    </x:row>
    <x:row r="1799" ht="20" customHeight="1">
      <x:c r="A1799" s="309"/>
      <x:c r="B1799" s="310"/>
      <x:c r="C1799" s="310"/>
      <x:c r="D1799" s="310"/>
      <x:c r="E1799" s="310"/>
      <x:c r="F1799" s="311"/>
      <x:c r="G1799" s="312"/>
      <x:c r="H1799" s="313" t="str">
        <x:f>IF($A1799="","",IF($C1799="Entrada de efectivo",$G1799,0))</x:f>
      </x:c>
      <x:c r="I1799" s="313" t="str">
        <x:f>IF($A1799="","",IF($C1799="Salida de efectivo",$G1799,0))</x:f>
      </x:c>
      <x:c r="J1799" s="313" t="str">
        <x:f>IF($A1799="","",CONFIGURACIÓN!$B$10+SUM($H$6:H1799)-SUM($I$6:I1799))</x:f>
      </x:c>
      <x:c r="K1799" s="311"/>
    </x:row>
    <x:row r="1800" ht="20" customHeight="1">
      <x:c r="A1800" s="309"/>
      <x:c r="B1800" s="310"/>
      <x:c r="C1800" s="310"/>
      <x:c r="D1800" s="310"/>
      <x:c r="E1800" s="310"/>
      <x:c r="F1800" s="311"/>
      <x:c r="G1800" s="312"/>
      <x:c r="H1800" s="313" t="str">
        <x:f>IF($A1800="","",IF($C1800="Entrada de efectivo",$G1800,0))</x:f>
      </x:c>
      <x:c r="I1800" s="313" t="str">
        <x:f>IF($A1800="","",IF($C1800="Salida de efectivo",$G1800,0))</x:f>
      </x:c>
      <x:c r="J1800" s="313" t="str">
        <x:f>IF($A1800="","",CONFIGURACIÓN!$B$10+SUM($H$6:H1800)-SUM($I$6:I1800))</x:f>
      </x:c>
      <x:c r="K1800" s="311"/>
    </x:row>
    <x:row r="1801" ht="20" customHeight="1">
      <x:c r="A1801" s="309"/>
      <x:c r="B1801" s="310"/>
      <x:c r="C1801" s="310"/>
      <x:c r="D1801" s="310"/>
      <x:c r="E1801" s="310"/>
      <x:c r="F1801" s="311"/>
      <x:c r="G1801" s="312"/>
      <x:c r="H1801" s="313" t="str">
        <x:f>IF($A1801="","",IF($C1801="Entrada de efectivo",$G1801,0))</x:f>
      </x:c>
      <x:c r="I1801" s="313" t="str">
        <x:f>IF($A1801="","",IF($C1801="Salida de efectivo",$G1801,0))</x:f>
      </x:c>
      <x:c r="J1801" s="313" t="str">
        <x:f>IF($A1801="","",CONFIGURACIÓN!$B$10+SUM($H$6:H1801)-SUM($I$6:I1801))</x:f>
      </x:c>
      <x:c r="K1801" s="311"/>
    </x:row>
    <x:row r="1802" ht="20" customHeight="1">
      <x:c r="A1802" s="309"/>
      <x:c r="B1802" s="310"/>
      <x:c r="C1802" s="310"/>
      <x:c r="D1802" s="310"/>
      <x:c r="E1802" s="310"/>
      <x:c r="F1802" s="311"/>
      <x:c r="G1802" s="312"/>
      <x:c r="H1802" s="313" t="str">
        <x:f>IF($A1802="","",IF($C1802="Entrada de efectivo",$G1802,0))</x:f>
      </x:c>
      <x:c r="I1802" s="313" t="str">
        <x:f>IF($A1802="","",IF($C1802="Salida de efectivo",$G1802,0))</x:f>
      </x:c>
      <x:c r="J1802" s="313" t="str">
        <x:f>IF($A1802="","",CONFIGURACIÓN!$B$10+SUM($H$6:H1802)-SUM($I$6:I1802))</x:f>
      </x:c>
      <x:c r="K1802" s="311"/>
    </x:row>
    <x:row r="1803" ht="20" customHeight="1">
      <x:c r="A1803" s="309"/>
      <x:c r="B1803" s="310"/>
      <x:c r="C1803" s="310"/>
      <x:c r="D1803" s="310"/>
      <x:c r="E1803" s="310"/>
      <x:c r="F1803" s="311"/>
      <x:c r="G1803" s="312"/>
      <x:c r="H1803" s="313" t="str">
        <x:f>IF($A1803="","",IF($C1803="Entrada de efectivo",$G1803,0))</x:f>
      </x:c>
      <x:c r="I1803" s="313" t="str">
        <x:f>IF($A1803="","",IF($C1803="Salida de efectivo",$G1803,0))</x:f>
      </x:c>
      <x:c r="J1803" s="313" t="str">
        <x:f>IF($A1803="","",CONFIGURACIÓN!$B$10+SUM($H$6:H1803)-SUM($I$6:I1803))</x:f>
      </x:c>
      <x:c r="K1803" s="311"/>
    </x:row>
    <x:row r="1804" ht="20" customHeight="1">
      <x:c r="A1804" s="309"/>
      <x:c r="B1804" s="310"/>
      <x:c r="C1804" s="310"/>
      <x:c r="D1804" s="310"/>
      <x:c r="E1804" s="310"/>
      <x:c r="F1804" s="311"/>
      <x:c r="G1804" s="312"/>
      <x:c r="H1804" s="313" t="str">
        <x:f>IF($A1804="","",IF($C1804="Entrada de efectivo",$G1804,0))</x:f>
      </x:c>
      <x:c r="I1804" s="313" t="str">
        <x:f>IF($A1804="","",IF($C1804="Salida de efectivo",$G1804,0))</x:f>
      </x:c>
      <x:c r="J1804" s="313" t="str">
        <x:f>IF($A1804="","",CONFIGURACIÓN!$B$10+SUM($H$6:H1804)-SUM($I$6:I1804))</x:f>
      </x:c>
      <x:c r="K1804" s="311"/>
    </x:row>
    <x:row r="1805" ht="20" customHeight="1">
      <x:c r="A1805" s="309"/>
      <x:c r="B1805" s="310"/>
      <x:c r="C1805" s="310"/>
      <x:c r="D1805" s="310"/>
      <x:c r="E1805" s="310"/>
      <x:c r="F1805" s="311"/>
      <x:c r="G1805" s="312"/>
      <x:c r="H1805" s="313" t="str">
        <x:f>IF($A1805="","",IF($C1805="Entrada de efectivo",$G1805,0))</x:f>
      </x:c>
      <x:c r="I1805" s="313" t="str">
        <x:f>IF($A1805="","",IF($C1805="Salida de efectivo",$G1805,0))</x:f>
      </x:c>
      <x:c r="J1805" s="313" t="str">
        <x:f>IF($A1805="","",CONFIGURACIÓN!$B$10+SUM($H$6:H1805)-SUM($I$6:I1805))</x:f>
      </x:c>
      <x:c r="K1805" s="311"/>
    </x:row>
    <x:row r="1806" ht="20" customHeight="1">
      <x:c r="A1806" s="309"/>
      <x:c r="B1806" s="310"/>
      <x:c r="C1806" s="310"/>
      <x:c r="D1806" s="310"/>
      <x:c r="E1806" s="310"/>
      <x:c r="F1806" s="311"/>
      <x:c r="G1806" s="312"/>
      <x:c r="H1806" s="313" t="str">
        <x:f>IF($A1806="","",IF($C1806="Entrada de efectivo",$G1806,0))</x:f>
      </x:c>
      <x:c r="I1806" s="313" t="str">
        <x:f>IF($A1806="","",IF($C1806="Salida de efectivo",$G1806,0))</x:f>
      </x:c>
      <x:c r="J1806" s="313" t="str">
        <x:f>IF($A1806="","",CONFIGURACIÓN!$B$10+SUM($H$6:H1806)-SUM($I$6:I1806))</x:f>
      </x:c>
      <x:c r="K1806" s="311"/>
    </x:row>
    <x:row r="1807" ht="20" customHeight="1">
      <x:c r="A1807" s="309"/>
      <x:c r="B1807" s="310"/>
      <x:c r="C1807" s="310"/>
      <x:c r="D1807" s="310"/>
      <x:c r="E1807" s="310"/>
      <x:c r="F1807" s="311"/>
      <x:c r="G1807" s="312"/>
      <x:c r="H1807" s="313" t="str">
        <x:f>IF($A1807="","",IF($C1807="Entrada de efectivo",$G1807,0))</x:f>
      </x:c>
      <x:c r="I1807" s="313" t="str">
        <x:f>IF($A1807="","",IF($C1807="Salida de efectivo",$G1807,0))</x:f>
      </x:c>
      <x:c r="J1807" s="313" t="str">
        <x:f>IF($A1807="","",CONFIGURACIÓN!$B$10+SUM($H$6:H1807)-SUM($I$6:I1807))</x:f>
      </x:c>
      <x:c r="K1807" s="311"/>
    </x:row>
    <x:row r="1808" ht="20" customHeight="1">
      <x:c r="A1808" s="309"/>
      <x:c r="B1808" s="310"/>
      <x:c r="C1808" s="310"/>
      <x:c r="D1808" s="310"/>
      <x:c r="E1808" s="310"/>
      <x:c r="F1808" s="311"/>
      <x:c r="G1808" s="312"/>
      <x:c r="H1808" s="313" t="str">
        <x:f>IF($A1808="","",IF($C1808="Entrada de efectivo",$G1808,0))</x:f>
      </x:c>
      <x:c r="I1808" s="313" t="str">
        <x:f>IF($A1808="","",IF($C1808="Salida de efectivo",$G1808,0))</x:f>
      </x:c>
      <x:c r="J1808" s="313" t="str">
        <x:f>IF($A1808="","",CONFIGURACIÓN!$B$10+SUM($H$6:H1808)-SUM($I$6:I1808))</x:f>
      </x:c>
      <x:c r="K1808" s="311"/>
    </x:row>
    <x:row r="1809" ht="20" customHeight="1">
      <x:c r="A1809" s="309"/>
      <x:c r="B1809" s="310"/>
      <x:c r="C1809" s="310"/>
      <x:c r="D1809" s="310"/>
      <x:c r="E1809" s="310"/>
      <x:c r="F1809" s="311"/>
      <x:c r="G1809" s="312"/>
      <x:c r="H1809" s="313" t="str">
        <x:f>IF($A1809="","",IF($C1809="Entrada de efectivo",$G1809,0))</x:f>
      </x:c>
      <x:c r="I1809" s="313" t="str">
        <x:f>IF($A1809="","",IF($C1809="Salida de efectivo",$G1809,0))</x:f>
      </x:c>
      <x:c r="J1809" s="313" t="str">
        <x:f>IF($A1809="","",CONFIGURACIÓN!$B$10+SUM($H$6:H1809)-SUM($I$6:I1809))</x:f>
      </x:c>
      <x:c r="K1809" s="311"/>
    </x:row>
    <x:row r="1810" ht="20" customHeight="1">
      <x:c r="A1810" s="309"/>
      <x:c r="B1810" s="310"/>
      <x:c r="C1810" s="310"/>
      <x:c r="D1810" s="310"/>
      <x:c r="E1810" s="310"/>
      <x:c r="F1810" s="311"/>
      <x:c r="G1810" s="312"/>
      <x:c r="H1810" s="313" t="str">
        <x:f>IF($A1810="","",IF($C1810="Entrada de efectivo",$G1810,0))</x:f>
      </x:c>
      <x:c r="I1810" s="313" t="str">
        <x:f>IF($A1810="","",IF($C1810="Salida de efectivo",$G1810,0))</x:f>
      </x:c>
      <x:c r="J1810" s="313" t="str">
        <x:f>IF($A1810="","",CONFIGURACIÓN!$B$10+SUM($H$6:H1810)-SUM($I$6:I1810))</x:f>
      </x:c>
      <x:c r="K1810" s="311"/>
    </x:row>
    <x:row r="1811" ht="20" customHeight="1">
      <x:c r="A1811" s="309"/>
      <x:c r="B1811" s="310"/>
      <x:c r="C1811" s="310"/>
      <x:c r="D1811" s="310"/>
      <x:c r="E1811" s="310"/>
      <x:c r="F1811" s="311"/>
      <x:c r="G1811" s="312"/>
      <x:c r="H1811" s="313" t="str">
        <x:f>IF($A1811="","",IF($C1811="Entrada de efectivo",$G1811,0))</x:f>
      </x:c>
      <x:c r="I1811" s="313" t="str">
        <x:f>IF($A1811="","",IF($C1811="Salida de efectivo",$G1811,0))</x:f>
      </x:c>
      <x:c r="J1811" s="313" t="str">
        <x:f>IF($A1811="","",CONFIGURACIÓN!$B$10+SUM($H$6:H1811)-SUM($I$6:I1811))</x:f>
      </x:c>
      <x:c r="K1811" s="311"/>
    </x:row>
    <x:row r="1812" ht="20" customHeight="1">
      <x:c r="A1812" s="309"/>
      <x:c r="B1812" s="310"/>
      <x:c r="C1812" s="310"/>
      <x:c r="D1812" s="310"/>
      <x:c r="E1812" s="310"/>
      <x:c r="F1812" s="311"/>
      <x:c r="G1812" s="312"/>
      <x:c r="H1812" s="313" t="str">
        <x:f>IF($A1812="","",IF($C1812="Entrada de efectivo",$G1812,0))</x:f>
      </x:c>
      <x:c r="I1812" s="313" t="str">
        <x:f>IF($A1812="","",IF($C1812="Salida de efectivo",$G1812,0))</x:f>
      </x:c>
      <x:c r="J1812" s="313" t="str">
        <x:f>IF($A1812="","",CONFIGURACIÓN!$B$10+SUM($H$6:H1812)-SUM($I$6:I1812))</x:f>
      </x:c>
      <x:c r="K1812" s="311"/>
    </x:row>
    <x:row r="1813" ht="20" customHeight="1">
      <x:c r="A1813" s="309"/>
      <x:c r="B1813" s="310"/>
      <x:c r="C1813" s="310"/>
      <x:c r="D1813" s="310"/>
      <x:c r="E1813" s="310"/>
      <x:c r="F1813" s="311"/>
      <x:c r="G1813" s="312"/>
      <x:c r="H1813" s="313" t="str">
        <x:f>IF($A1813="","",IF($C1813="Entrada de efectivo",$G1813,0))</x:f>
      </x:c>
      <x:c r="I1813" s="313" t="str">
        <x:f>IF($A1813="","",IF($C1813="Salida de efectivo",$G1813,0))</x:f>
      </x:c>
      <x:c r="J1813" s="313" t="str">
        <x:f>IF($A1813="","",CONFIGURACIÓN!$B$10+SUM($H$6:H1813)-SUM($I$6:I1813))</x:f>
      </x:c>
      <x:c r="K1813" s="311"/>
    </x:row>
    <x:row r="1814" ht="20" customHeight="1">
      <x:c r="A1814" s="309"/>
      <x:c r="B1814" s="310"/>
      <x:c r="C1814" s="310"/>
      <x:c r="D1814" s="310"/>
      <x:c r="E1814" s="310"/>
      <x:c r="F1814" s="311"/>
      <x:c r="G1814" s="312"/>
      <x:c r="H1814" s="313" t="str">
        <x:f>IF($A1814="","",IF($C1814="Entrada de efectivo",$G1814,0))</x:f>
      </x:c>
      <x:c r="I1814" s="313" t="str">
        <x:f>IF($A1814="","",IF($C1814="Salida de efectivo",$G1814,0))</x:f>
      </x:c>
      <x:c r="J1814" s="313" t="str">
        <x:f>IF($A1814="","",CONFIGURACIÓN!$B$10+SUM($H$6:H1814)-SUM($I$6:I1814))</x:f>
      </x:c>
      <x:c r="K1814" s="311"/>
    </x:row>
    <x:row r="1815" ht="20" customHeight="1">
      <x:c r="A1815" s="309"/>
      <x:c r="B1815" s="310"/>
      <x:c r="C1815" s="310"/>
      <x:c r="D1815" s="310"/>
      <x:c r="E1815" s="310"/>
      <x:c r="F1815" s="311"/>
      <x:c r="G1815" s="312"/>
      <x:c r="H1815" s="313" t="str">
        <x:f>IF($A1815="","",IF($C1815="Entrada de efectivo",$G1815,0))</x:f>
      </x:c>
      <x:c r="I1815" s="313" t="str">
        <x:f>IF($A1815="","",IF($C1815="Salida de efectivo",$G1815,0))</x:f>
      </x:c>
      <x:c r="J1815" s="313" t="str">
        <x:f>IF($A1815="","",CONFIGURACIÓN!$B$10+SUM($H$6:H1815)-SUM($I$6:I1815))</x:f>
      </x:c>
      <x:c r="K1815" s="311"/>
    </x:row>
    <x:row r="1816" ht="20" customHeight="1">
      <x:c r="A1816" s="309"/>
      <x:c r="B1816" s="310"/>
      <x:c r="C1816" s="310"/>
      <x:c r="D1816" s="310"/>
      <x:c r="E1816" s="310"/>
      <x:c r="F1816" s="311"/>
      <x:c r="G1816" s="312"/>
      <x:c r="H1816" s="313" t="str">
        <x:f>IF($A1816="","",IF($C1816="Entrada de efectivo",$G1816,0))</x:f>
      </x:c>
      <x:c r="I1816" s="313" t="str">
        <x:f>IF($A1816="","",IF($C1816="Salida de efectivo",$G1816,0))</x:f>
      </x:c>
      <x:c r="J1816" s="313" t="str">
        <x:f>IF($A1816="","",CONFIGURACIÓN!$B$10+SUM($H$6:H1816)-SUM($I$6:I1816))</x:f>
      </x:c>
      <x:c r="K1816" s="311"/>
    </x:row>
    <x:row r="1817" ht="20" customHeight="1">
      <x:c r="A1817" s="309"/>
      <x:c r="B1817" s="310"/>
      <x:c r="C1817" s="310"/>
      <x:c r="D1817" s="310"/>
      <x:c r="E1817" s="310"/>
      <x:c r="F1817" s="311"/>
      <x:c r="G1817" s="312"/>
      <x:c r="H1817" s="313" t="str">
        <x:f>IF($A1817="","",IF($C1817="Entrada de efectivo",$G1817,0))</x:f>
      </x:c>
      <x:c r="I1817" s="313" t="str">
        <x:f>IF($A1817="","",IF($C1817="Salida de efectivo",$G1817,0))</x:f>
      </x:c>
      <x:c r="J1817" s="313" t="str">
        <x:f>IF($A1817="","",CONFIGURACIÓN!$B$10+SUM($H$6:H1817)-SUM($I$6:I1817))</x:f>
      </x:c>
      <x:c r="K1817" s="311"/>
    </x:row>
    <x:row r="1818" ht="20" customHeight="1">
      <x:c r="A1818" s="309"/>
      <x:c r="B1818" s="310"/>
      <x:c r="C1818" s="310"/>
      <x:c r="D1818" s="310"/>
      <x:c r="E1818" s="310"/>
      <x:c r="F1818" s="311"/>
      <x:c r="G1818" s="312"/>
      <x:c r="H1818" s="313" t="str">
        <x:f>IF($A1818="","",IF($C1818="Entrada de efectivo",$G1818,0))</x:f>
      </x:c>
      <x:c r="I1818" s="313" t="str">
        <x:f>IF($A1818="","",IF($C1818="Salida de efectivo",$G1818,0))</x:f>
      </x:c>
      <x:c r="J1818" s="313" t="str">
        <x:f>IF($A1818="","",CONFIGURACIÓN!$B$10+SUM($H$6:H1818)-SUM($I$6:I1818))</x:f>
      </x:c>
      <x:c r="K1818" s="311"/>
    </x:row>
    <x:row r="1819" ht="20" customHeight="1">
      <x:c r="A1819" s="309"/>
      <x:c r="B1819" s="310"/>
      <x:c r="C1819" s="310"/>
      <x:c r="D1819" s="310"/>
      <x:c r="E1819" s="310"/>
      <x:c r="F1819" s="311"/>
      <x:c r="G1819" s="312"/>
      <x:c r="H1819" s="313" t="str">
        <x:f>IF($A1819="","",IF($C1819="Entrada de efectivo",$G1819,0))</x:f>
      </x:c>
      <x:c r="I1819" s="313" t="str">
        <x:f>IF($A1819="","",IF($C1819="Salida de efectivo",$G1819,0))</x:f>
      </x:c>
      <x:c r="J1819" s="313" t="str">
        <x:f>IF($A1819="","",CONFIGURACIÓN!$B$10+SUM($H$6:H1819)-SUM($I$6:I1819))</x:f>
      </x:c>
      <x:c r="K1819" s="311"/>
    </x:row>
    <x:row r="1820" ht="20" customHeight="1">
      <x:c r="A1820" s="309"/>
      <x:c r="B1820" s="310"/>
      <x:c r="C1820" s="310"/>
      <x:c r="D1820" s="310"/>
      <x:c r="E1820" s="310"/>
      <x:c r="F1820" s="311"/>
      <x:c r="G1820" s="312"/>
      <x:c r="H1820" s="313" t="str">
        <x:f>IF($A1820="","",IF($C1820="Entrada de efectivo",$G1820,0))</x:f>
      </x:c>
      <x:c r="I1820" s="313" t="str">
        <x:f>IF($A1820="","",IF($C1820="Salida de efectivo",$G1820,0))</x:f>
      </x:c>
      <x:c r="J1820" s="313" t="str">
        <x:f>IF($A1820="","",CONFIGURACIÓN!$B$10+SUM($H$6:H1820)-SUM($I$6:I1820))</x:f>
      </x:c>
      <x:c r="K1820" s="311"/>
    </x:row>
    <x:row r="1821" ht="20" customHeight="1">
      <x:c r="A1821" s="309"/>
      <x:c r="B1821" s="310"/>
      <x:c r="C1821" s="310"/>
      <x:c r="D1821" s="310"/>
      <x:c r="E1821" s="310"/>
      <x:c r="F1821" s="311"/>
      <x:c r="G1821" s="312"/>
      <x:c r="H1821" s="313" t="str">
        <x:f>IF($A1821="","",IF($C1821="Entrada de efectivo",$G1821,0))</x:f>
      </x:c>
      <x:c r="I1821" s="313" t="str">
        <x:f>IF($A1821="","",IF($C1821="Salida de efectivo",$G1821,0))</x:f>
      </x:c>
      <x:c r="J1821" s="313" t="str">
        <x:f>IF($A1821="","",CONFIGURACIÓN!$B$10+SUM($H$6:H1821)-SUM($I$6:I1821))</x:f>
      </x:c>
      <x:c r="K1821" s="311"/>
    </x:row>
    <x:row r="1822" ht="20" customHeight="1">
      <x:c r="A1822" s="309"/>
      <x:c r="B1822" s="310"/>
      <x:c r="C1822" s="310"/>
      <x:c r="D1822" s="310"/>
      <x:c r="E1822" s="310"/>
      <x:c r="F1822" s="311"/>
      <x:c r="G1822" s="312"/>
      <x:c r="H1822" s="313" t="str">
        <x:f>IF($A1822="","",IF($C1822="Entrada de efectivo",$G1822,0))</x:f>
      </x:c>
      <x:c r="I1822" s="313" t="str">
        <x:f>IF($A1822="","",IF($C1822="Salida de efectivo",$G1822,0))</x:f>
      </x:c>
      <x:c r="J1822" s="313" t="str">
        <x:f>IF($A1822="","",CONFIGURACIÓN!$B$10+SUM($H$6:H1822)-SUM($I$6:I1822))</x:f>
      </x:c>
      <x:c r="K1822" s="311"/>
    </x:row>
    <x:row r="1823" ht="20" customHeight="1">
      <x:c r="A1823" s="309"/>
      <x:c r="B1823" s="310"/>
      <x:c r="C1823" s="310"/>
      <x:c r="D1823" s="310"/>
      <x:c r="E1823" s="310"/>
      <x:c r="F1823" s="311"/>
      <x:c r="G1823" s="312"/>
      <x:c r="H1823" s="313" t="str">
        <x:f>IF($A1823="","",IF($C1823="Entrada de efectivo",$G1823,0))</x:f>
      </x:c>
      <x:c r="I1823" s="313" t="str">
        <x:f>IF($A1823="","",IF($C1823="Salida de efectivo",$G1823,0))</x:f>
      </x:c>
      <x:c r="J1823" s="313" t="str">
        <x:f>IF($A1823="","",CONFIGURACIÓN!$B$10+SUM($H$6:H1823)-SUM($I$6:I1823))</x:f>
      </x:c>
      <x:c r="K1823" s="311"/>
    </x:row>
    <x:row r="1824" ht="20" customHeight="1">
      <x:c r="A1824" s="309"/>
      <x:c r="B1824" s="310"/>
      <x:c r="C1824" s="310"/>
      <x:c r="D1824" s="310"/>
      <x:c r="E1824" s="310"/>
      <x:c r="F1824" s="311"/>
      <x:c r="G1824" s="312"/>
      <x:c r="H1824" s="313" t="str">
        <x:f>IF($A1824="","",IF($C1824="Entrada de efectivo",$G1824,0))</x:f>
      </x:c>
      <x:c r="I1824" s="313" t="str">
        <x:f>IF($A1824="","",IF($C1824="Salida de efectivo",$G1824,0))</x:f>
      </x:c>
      <x:c r="J1824" s="313" t="str">
        <x:f>IF($A1824="","",CONFIGURACIÓN!$B$10+SUM($H$6:H1824)-SUM($I$6:I1824))</x:f>
      </x:c>
      <x:c r="K1824" s="311"/>
    </x:row>
    <x:row r="1825" ht="20" customHeight="1">
      <x:c r="A1825" s="309"/>
      <x:c r="B1825" s="310"/>
      <x:c r="C1825" s="310"/>
      <x:c r="D1825" s="310"/>
      <x:c r="E1825" s="310"/>
      <x:c r="F1825" s="311"/>
      <x:c r="G1825" s="312"/>
      <x:c r="H1825" s="313" t="str">
        <x:f>IF($A1825="","",IF($C1825="Entrada de efectivo",$G1825,0))</x:f>
      </x:c>
      <x:c r="I1825" s="313" t="str">
        <x:f>IF($A1825="","",IF($C1825="Salida de efectivo",$G1825,0))</x:f>
      </x:c>
      <x:c r="J1825" s="313" t="str">
        <x:f>IF($A1825="","",CONFIGURACIÓN!$B$10+SUM($H$6:H1825)-SUM($I$6:I1825))</x:f>
      </x:c>
      <x:c r="K1825" s="311"/>
    </x:row>
    <x:row r="1826" ht="20" customHeight="1">
      <x:c r="A1826" s="309"/>
      <x:c r="B1826" s="310"/>
      <x:c r="C1826" s="310"/>
      <x:c r="D1826" s="310"/>
      <x:c r="E1826" s="310"/>
      <x:c r="F1826" s="311"/>
      <x:c r="G1826" s="312"/>
      <x:c r="H1826" s="313" t="str">
        <x:f>IF($A1826="","",IF($C1826="Entrada de efectivo",$G1826,0))</x:f>
      </x:c>
      <x:c r="I1826" s="313" t="str">
        <x:f>IF($A1826="","",IF($C1826="Salida de efectivo",$G1826,0))</x:f>
      </x:c>
      <x:c r="J1826" s="313" t="str">
        <x:f>IF($A1826="","",CONFIGURACIÓN!$B$10+SUM($H$6:H1826)-SUM($I$6:I1826))</x:f>
      </x:c>
      <x:c r="K1826" s="311"/>
    </x:row>
    <x:row r="1827" ht="20" customHeight="1">
      <x:c r="A1827" s="309"/>
      <x:c r="B1827" s="310"/>
      <x:c r="C1827" s="310"/>
      <x:c r="D1827" s="310"/>
      <x:c r="E1827" s="310"/>
      <x:c r="F1827" s="311"/>
      <x:c r="G1827" s="312"/>
      <x:c r="H1827" s="313" t="str">
        <x:f>IF($A1827="","",IF($C1827="Entrada de efectivo",$G1827,0))</x:f>
      </x:c>
      <x:c r="I1827" s="313" t="str">
        <x:f>IF($A1827="","",IF($C1827="Salida de efectivo",$G1827,0))</x:f>
      </x:c>
      <x:c r="J1827" s="313" t="str">
        <x:f>IF($A1827="","",CONFIGURACIÓN!$B$10+SUM($H$6:H1827)-SUM($I$6:I1827))</x:f>
      </x:c>
      <x:c r="K1827" s="311"/>
    </x:row>
    <x:row r="1828" ht="20" customHeight="1">
      <x:c r="A1828" s="309"/>
      <x:c r="B1828" s="310"/>
      <x:c r="C1828" s="310"/>
      <x:c r="D1828" s="310"/>
      <x:c r="E1828" s="310"/>
      <x:c r="F1828" s="311"/>
      <x:c r="G1828" s="312"/>
      <x:c r="H1828" s="313" t="str">
        <x:f>IF($A1828="","",IF($C1828="Entrada de efectivo",$G1828,0))</x:f>
      </x:c>
      <x:c r="I1828" s="313" t="str">
        <x:f>IF($A1828="","",IF($C1828="Salida de efectivo",$G1828,0))</x:f>
      </x:c>
      <x:c r="J1828" s="313" t="str">
        <x:f>IF($A1828="","",CONFIGURACIÓN!$B$10+SUM($H$6:H1828)-SUM($I$6:I1828))</x:f>
      </x:c>
      <x:c r="K1828" s="311"/>
    </x:row>
    <x:row r="1829" ht="20" customHeight="1">
      <x:c r="A1829" s="309"/>
      <x:c r="B1829" s="310"/>
      <x:c r="C1829" s="310"/>
      <x:c r="D1829" s="310"/>
      <x:c r="E1829" s="310"/>
      <x:c r="F1829" s="311"/>
      <x:c r="G1829" s="312"/>
      <x:c r="H1829" s="313" t="str">
        <x:f>IF($A1829="","",IF($C1829="Entrada de efectivo",$G1829,0))</x:f>
      </x:c>
      <x:c r="I1829" s="313" t="str">
        <x:f>IF($A1829="","",IF($C1829="Salida de efectivo",$G1829,0))</x:f>
      </x:c>
      <x:c r="J1829" s="313" t="str">
        <x:f>IF($A1829="","",CONFIGURACIÓN!$B$10+SUM($H$6:H1829)-SUM($I$6:I1829))</x:f>
      </x:c>
      <x:c r="K1829" s="311"/>
    </x:row>
    <x:row r="1830" ht="20" customHeight="1">
      <x:c r="A1830" s="309"/>
      <x:c r="B1830" s="310"/>
      <x:c r="C1830" s="310"/>
      <x:c r="D1830" s="310"/>
      <x:c r="E1830" s="310"/>
      <x:c r="F1830" s="311"/>
      <x:c r="G1830" s="312"/>
      <x:c r="H1830" s="313" t="str">
        <x:f>IF($A1830="","",IF($C1830="Entrada de efectivo",$G1830,0))</x:f>
      </x:c>
      <x:c r="I1830" s="313" t="str">
        <x:f>IF($A1830="","",IF($C1830="Salida de efectivo",$G1830,0))</x:f>
      </x:c>
      <x:c r="J1830" s="313" t="str">
        <x:f>IF($A1830="","",CONFIGURACIÓN!$B$10+SUM($H$6:H1830)-SUM($I$6:I1830))</x:f>
      </x:c>
      <x:c r="K1830" s="311"/>
    </x:row>
    <x:row r="1831" ht="20" customHeight="1">
      <x:c r="A1831" s="309"/>
      <x:c r="B1831" s="310"/>
      <x:c r="C1831" s="310"/>
      <x:c r="D1831" s="310"/>
      <x:c r="E1831" s="310"/>
      <x:c r="F1831" s="311"/>
      <x:c r="G1831" s="312"/>
      <x:c r="H1831" s="313" t="str">
        <x:f>IF($A1831="","",IF($C1831="Entrada de efectivo",$G1831,0))</x:f>
      </x:c>
      <x:c r="I1831" s="313" t="str">
        <x:f>IF($A1831="","",IF($C1831="Salida de efectivo",$G1831,0))</x:f>
      </x:c>
      <x:c r="J1831" s="313" t="str">
        <x:f>IF($A1831="","",CONFIGURACIÓN!$B$10+SUM($H$6:H1831)-SUM($I$6:I1831))</x:f>
      </x:c>
      <x:c r="K1831" s="311"/>
    </x:row>
    <x:row r="1832" ht="20" customHeight="1">
      <x:c r="A1832" s="309"/>
      <x:c r="B1832" s="310"/>
      <x:c r="C1832" s="310"/>
      <x:c r="D1832" s="310"/>
      <x:c r="E1832" s="310"/>
      <x:c r="F1832" s="311"/>
      <x:c r="G1832" s="312"/>
      <x:c r="H1832" s="313" t="str">
        <x:f>IF($A1832="","",IF($C1832="Entrada de efectivo",$G1832,0))</x:f>
      </x:c>
      <x:c r="I1832" s="313" t="str">
        <x:f>IF($A1832="","",IF($C1832="Salida de efectivo",$G1832,0))</x:f>
      </x:c>
      <x:c r="J1832" s="313" t="str">
        <x:f>IF($A1832="","",CONFIGURACIÓN!$B$10+SUM($H$6:H1832)-SUM($I$6:I1832))</x:f>
      </x:c>
      <x:c r="K1832" s="311"/>
    </x:row>
    <x:row r="1833" ht="20" customHeight="1">
      <x:c r="A1833" s="309"/>
      <x:c r="B1833" s="310"/>
      <x:c r="C1833" s="310"/>
      <x:c r="D1833" s="310"/>
      <x:c r="E1833" s="310"/>
      <x:c r="F1833" s="311"/>
      <x:c r="G1833" s="312"/>
      <x:c r="H1833" s="313" t="str">
        <x:f>IF($A1833="","",IF($C1833="Entrada de efectivo",$G1833,0))</x:f>
      </x:c>
      <x:c r="I1833" s="313" t="str">
        <x:f>IF($A1833="","",IF($C1833="Salida de efectivo",$G1833,0))</x:f>
      </x:c>
      <x:c r="J1833" s="313" t="str">
        <x:f>IF($A1833="","",CONFIGURACIÓN!$B$10+SUM($H$6:H1833)-SUM($I$6:I1833))</x:f>
      </x:c>
      <x:c r="K1833" s="311"/>
    </x:row>
    <x:row r="1834" ht="20" customHeight="1">
      <x:c r="A1834" s="309"/>
      <x:c r="B1834" s="310"/>
      <x:c r="C1834" s="310"/>
      <x:c r="D1834" s="310"/>
      <x:c r="E1834" s="310"/>
      <x:c r="F1834" s="311"/>
      <x:c r="G1834" s="312"/>
      <x:c r="H1834" s="313" t="str">
        <x:f>IF($A1834="","",IF($C1834="Entrada de efectivo",$G1834,0))</x:f>
      </x:c>
      <x:c r="I1834" s="313" t="str">
        <x:f>IF($A1834="","",IF($C1834="Salida de efectivo",$G1834,0))</x:f>
      </x:c>
      <x:c r="J1834" s="313" t="str">
        <x:f>IF($A1834="","",CONFIGURACIÓN!$B$10+SUM($H$6:H1834)-SUM($I$6:I1834))</x:f>
      </x:c>
      <x:c r="K1834" s="311"/>
    </x:row>
    <x:row r="1835" ht="20" customHeight="1">
      <x:c r="A1835" s="309"/>
      <x:c r="B1835" s="310"/>
      <x:c r="C1835" s="310"/>
      <x:c r="D1835" s="310"/>
      <x:c r="E1835" s="310"/>
      <x:c r="F1835" s="311"/>
      <x:c r="G1835" s="312"/>
      <x:c r="H1835" s="313" t="str">
        <x:f>IF($A1835="","",IF($C1835="Entrada de efectivo",$G1835,0))</x:f>
      </x:c>
      <x:c r="I1835" s="313" t="str">
        <x:f>IF($A1835="","",IF($C1835="Salida de efectivo",$G1835,0))</x:f>
      </x:c>
      <x:c r="J1835" s="313" t="str">
        <x:f>IF($A1835="","",CONFIGURACIÓN!$B$10+SUM($H$6:H1835)-SUM($I$6:I1835))</x:f>
      </x:c>
      <x:c r="K1835" s="311"/>
    </x:row>
    <x:row r="1836" ht="20" customHeight="1">
      <x:c r="A1836" s="309"/>
      <x:c r="B1836" s="310"/>
      <x:c r="C1836" s="310"/>
      <x:c r="D1836" s="310"/>
      <x:c r="E1836" s="310"/>
      <x:c r="F1836" s="311"/>
      <x:c r="G1836" s="312"/>
      <x:c r="H1836" s="313" t="str">
        <x:f>IF($A1836="","",IF($C1836="Entrada de efectivo",$G1836,0))</x:f>
      </x:c>
      <x:c r="I1836" s="313" t="str">
        <x:f>IF($A1836="","",IF($C1836="Salida de efectivo",$G1836,0))</x:f>
      </x:c>
      <x:c r="J1836" s="313" t="str">
        <x:f>IF($A1836="","",CONFIGURACIÓN!$B$10+SUM($H$6:H1836)-SUM($I$6:I1836))</x:f>
      </x:c>
      <x:c r="K1836" s="311"/>
    </x:row>
    <x:row r="1837" ht="20" customHeight="1">
      <x:c r="A1837" s="309"/>
      <x:c r="B1837" s="310"/>
      <x:c r="C1837" s="310"/>
      <x:c r="D1837" s="310"/>
      <x:c r="E1837" s="310"/>
      <x:c r="F1837" s="311"/>
      <x:c r="G1837" s="312"/>
      <x:c r="H1837" s="313" t="str">
        <x:f>IF($A1837="","",IF($C1837="Entrada de efectivo",$G1837,0))</x:f>
      </x:c>
      <x:c r="I1837" s="313" t="str">
        <x:f>IF($A1837="","",IF($C1837="Salida de efectivo",$G1837,0))</x:f>
      </x:c>
      <x:c r="J1837" s="313" t="str">
        <x:f>IF($A1837="","",CONFIGURACIÓN!$B$10+SUM($H$6:H1837)-SUM($I$6:I1837))</x:f>
      </x:c>
      <x:c r="K1837" s="311"/>
    </x:row>
    <x:row r="1838" ht="20" customHeight="1">
      <x:c r="A1838" s="309"/>
      <x:c r="B1838" s="310"/>
      <x:c r="C1838" s="310"/>
      <x:c r="D1838" s="310"/>
      <x:c r="E1838" s="310"/>
      <x:c r="F1838" s="311"/>
      <x:c r="G1838" s="312"/>
      <x:c r="H1838" s="313" t="str">
        <x:f>IF($A1838="","",IF($C1838="Entrada de efectivo",$G1838,0))</x:f>
      </x:c>
      <x:c r="I1838" s="313" t="str">
        <x:f>IF($A1838="","",IF($C1838="Salida de efectivo",$G1838,0))</x:f>
      </x:c>
      <x:c r="J1838" s="313" t="str">
        <x:f>IF($A1838="","",CONFIGURACIÓN!$B$10+SUM($H$6:H1838)-SUM($I$6:I1838))</x:f>
      </x:c>
      <x:c r="K1838" s="311"/>
    </x:row>
    <x:row r="1839" ht="20" customHeight="1">
      <x:c r="A1839" s="309"/>
      <x:c r="B1839" s="310"/>
      <x:c r="C1839" s="310"/>
      <x:c r="D1839" s="310"/>
      <x:c r="E1839" s="310"/>
      <x:c r="F1839" s="311"/>
      <x:c r="G1839" s="312"/>
      <x:c r="H1839" s="313" t="str">
        <x:f>IF($A1839="","",IF($C1839="Entrada de efectivo",$G1839,0))</x:f>
      </x:c>
      <x:c r="I1839" s="313" t="str">
        <x:f>IF($A1839="","",IF($C1839="Salida de efectivo",$G1839,0))</x:f>
      </x:c>
      <x:c r="J1839" s="313" t="str">
        <x:f>IF($A1839="","",CONFIGURACIÓN!$B$10+SUM($H$6:H1839)-SUM($I$6:I1839))</x:f>
      </x:c>
      <x:c r="K1839" s="311"/>
    </x:row>
    <x:row r="1840" ht="20" customHeight="1">
      <x:c r="A1840" s="309"/>
      <x:c r="B1840" s="310"/>
      <x:c r="C1840" s="310"/>
      <x:c r="D1840" s="310"/>
      <x:c r="E1840" s="310"/>
      <x:c r="F1840" s="311"/>
      <x:c r="G1840" s="312"/>
      <x:c r="H1840" s="313" t="str">
        <x:f>IF($A1840="","",IF($C1840="Entrada de efectivo",$G1840,0))</x:f>
      </x:c>
      <x:c r="I1840" s="313" t="str">
        <x:f>IF($A1840="","",IF($C1840="Salida de efectivo",$G1840,0))</x:f>
      </x:c>
      <x:c r="J1840" s="313" t="str">
        <x:f>IF($A1840="","",CONFIGURACIÓN!$B$10+SUM($H$6:H1840)-SUM($I$6:I1840))</x:f>
      </x:c>
      <x:c r="K1840" s="311"/>
    </x:row>
    <x:row r="1841" ht="20" customHeight="1">
      <x:c r="A1841" s="309"/>
      <x:c r="B1841" s="310"/>
      <x:c r="C1841" s="310"/>
      <x:c r="D1841" s="310"/>
      <x:c r="E1841" s="310"/>
      <x:c r="F1841" s="311"/>
      <x:c r="G1841" s="312"/>
      <x:c r="H1841" s="313" t="str">
        <x:f>IF($A1841="","",IF($C1841="Entrada de efectivo",$G1841,0))</x:f>
      </x:c>
      <x:c r="I1841" s="313" t="str">
        <x:f>IF($A1841="","",IF($C1841="Salida de efectivo",$G1841,0))</x:f>
      </x:c>
      <x:c r="J1841" s="313" t="str">
        <x:f>IF($A1841="","",CONFIGURACIÓN!$B$10+SUM($H$6:H1841)-SUM($I$6:I1841))</x:f>
      </x:c>
      <x:c r="K1841" s="311"/>
    </x:row>
    <x:row r="1842" ht="20" customHeight="1">
      <x:c r="A1842" s="309"/>
      <x:c r="B1842" s="310"/>
      <x:c r="C1842" s="310"/>
      <x:c r="D1842" s="310"/>
      <x:c r="E1842" s="310"/>
      <x:c r="F1842" s="311"/>
      <x:c r="G1842" s="312"/>
      <x:c r="H1842" s="313" t="str">
        <x:f>IF($A1842="","",IF($C1842="Entrada de efectivo",$G1842,0))</x:f>
      </x:c>
      <x:c r="I1842" s="313" t="str">
        <x:f>IF($A1842="","",IF($C1842="Salida de efectivo",$G1842,0))</x:f>
      </x:c>
      <x:c r="J1842" s="313" t="str">
        <x:f>IF($A1842="","",CONFIGURACIÓN!$B$10+SUM($H$6:H1842)-SUM($I$6:I1842))</x:f>
      </x:c>
      <x:c r="K1842" s="311"/>
    </x:row>
    <x:row r="1843" ht="20" customHeight="1">
      <x:c r="A1843" s="309"/>
      <x:c r="B1843" s="310"/>
      <x:c r="C1843" s="310"/>
      <x:c r="D1843" s="310"/>
      <x:c r="E1843" s="310"/>
      <x:c r="F1843" s="311"/>
      <x:c r="G1843" s="312"/>
      <x:c r="H1843" s="313" t="str">
        <x:f>IF($A1843="","",IF($C1843="Entrada de efectivo",$G1843,0))</x:f>
      </x:c>
      <x:c r="I1843" s="313" t="str">
        <x:f>IF($A1843="","",IF($C1843="Salida de efectivo",$G1843,0))</x:f>
      </x:c>
      <x:c r="J1843" s="313" t="str">
        <x:f>IF($A1843="","",CONFIGURACIÓN!$B$10+SUM($H$6:H1843)-SUM($I$6:I1843))</x:f>
      </x:c>
      <x:c r="K1843" s="311"/>
    </x:row>
    <x:row r="1844" ht="20" customHeight="1">
      <x:c r="A1844" s="309"/>
      <x:c r="B1844" s="310"/>
      <x:c r="C1844" s="310"/>
      <x:c r="D1844" s="310"/>
      <x:c r="E1844" s="310"/>
      <x:c r="F1844" s="311"/>
      <x:c r="G1844" s="312"/>
      <x:c r="H1844" s="313" t="str">
        <x:f>IF($A1844="","",IF($C1844="Entrada de efectivo",$G1844,0))</x:f>
      </x:c>
      <x:c r="I1844" s="313" t="str">
        <x:f>IF($A1844="","",IF($C1844="Salida de efectivo",$G1844,0))</x:f>
      </x:c>
      <x:c r="J1844" s="313" t="str">
        <x:f>IF($A1844="","",CONFIGURACIÓN!$B$10+SUM($H$6:H1844)-SUM($I$6:I1844))</x:f>
      </x:c>
      <x:c r="K1844" s="311"/>
    </x:row>
    <x:row r="1845" ht="20" customHeight="1">
      <x:c r="A1845" s="309"/>
      <x:c r="B1845" s="310"/>
      <x:c r="C1845" s="310"/>
      <x:c r="D1845" s="310"/>
      <x:c r="E1845" s="310"/>
      <x:c r="F1845" s="311"/>
      <x:c r="G1845" s="312"/>
      <x:c r="H1845" s="313" t="str">
        <x:f>IF($A1845="","",IF($C1845="Entrada de efectivo",$G1845,0))</x:f>
      </x:c>
      <x:c r="I1845" s="313" t="str">
        <x:f>IF($A1845="","",IF($C1845="Salida de efectivo",$G1845,0))</x:f>
      </x:c>
      <x:c r="J1845" s="313" t="str">
        <x:f>IF($A1845="","",CONFIGURACIÓN!$B$10+SUM($H$6:H1845)-SUM($I$6:I1845))</x:f>
      </x:c>
      <x:c r="K1845" s="311"/>
    </x:row>
    <x:row r="1846" ht="20" customHeight="1">
      <x:c r="A1846" s="309"/>
      <x:c r="B1846" s="310"/>
      <x:c r="C1846" s="310"/>
      <x:c r="D1846" s="310"/>
      <x:c r="E1846" s="310"/>
      <x:c r="F1846" s="311"/>
      <x:c r="G1846" s="312"/>
      <x:c r="H1846" s="313" t="str">
        <x:f>IF($A1846="","",IF($C1846="Entrada de efectivo",$G1846,0))</x:f>
      </x:c>
      <x:c r="I1846" s="313" t="str">
        <x:f>IF($A1846="","",IF($C1846="Salida de efectivo",$G1846,0))</x:f>
      </x:c>
      <x:c r="J1846" s="313" t="str">
        <x:f>IF($A1846="","",CONFIGURACIÓN!$B$10+SUM($H$6:H1846)-SUM($I$6:I1846))</x:f>
      </x:c>
      <x:c r="K1846" s="311"/>
    </x:row>
    <x:row r="1847" ht="20" customHeight="1">
      <x:c r="A1847" s="309"/>
      <x:c r="B1847" s="310"/>
      <x:c r="C1847" s="310"/>
      <x:c r="D1847" s="310"/>
      <x:c r="E1847" s="310"/>
      <x:c r="F1847" s="311"/>
      <x:c r="G1847" s="312"/>
      <x:c r="H1847" s="313" t="str">
        <x:f>IF($A1847="","",IF($C1847="Entrada de efectivo",$G1847,0))</x:f>
      </x:c>
      <x:c r="I1847" s="313" t="str">
        <x:f>IF($A1847="","",IF($C1847="Salida de efectivo",$G1847,0))</x:f>
      </x:c>
      <x:c r="J1847" s="313" t="str">
        <x:f>IF($A1847="","",CONFIGURACIÓN!$B$10+SUM($H$6:H1847)-SUM($I$6:I1847))</x:f>
      </x:c>
      <x:c r="K1847" s="311"/>
    </x:row>
    <x:row r="1848" ht="20" customHeight="1">
      <x:c r="A1848" s="309"/>
      <x:c r="B1848" s="310"/>
      <x:c r="C1848" s="310"/>
      <x:c r="D1848" s="310"/>
      <x:c r="E1848" s="310"/>
      <x:c r="F1848" s="311"/>
      <x:c r="G1848" s="312"/>
      <x:c r="H1848" s="313" t="str">
        <x:f>IF($A1848="","",IF($C1848="Entrada de efectivo",$G1848,0))</x:f>
      </x:c>
      <x:c r="I1848" s="313" t="str">
        <x:f>IF($A1848="","",IF($C1848="Salida de efectivo",$G1848,0))</x:f>
      </x:c>
      <x:c r="J1848" s="313" t="str">
        <x:f>IF($A1848="","",CONFIGURACIÓN!$B$10+SUM($H$6:H1848)-SUM($I$6:I1848))</x:f>
      </x:c>
      <x:c r="K1848" s="311"/>
    </x:row>
    <x:row r="1849" ht="20" customHeight="1">
      <x:c r="A1849" s="309"/>
      <x:c r="B1849" s="310"/>
      <x:c r="C1849" s="310"/>
      <x:c r="D1849" s="310"/>
      <x:c r="E1849" s="310"/>
      <x:c r="F1849" s="311"/>
      <x:c r="G1849" s="312"/>
      <x:c r="H1849" s="313" t="str">
        <x:f>IF($A1849="","",IF($C1849="Entrada de efectivo",$G1849,0))</x:f>
      </x:c>
      <x:c r="I1849" s="313" t="str">
        <x:f>IF($A1849="","",IF($C1849="Salida de efectivo",$G1849,0))</x:f>
      </x:c>
      <x:c r="J1849" s="313" t="str">
        <x:f>IF($A1849="","",CONFIGURACIÓN!$B$10+SUM($H$6:H1849)-SUM($I$6:I1849))</x:f>
      </x:c>
      <x:c r="K1849" s="311"/>
    </x:row>
    <x:row r="1850" ht="20" customHeight="1">
      <x:c r="A1850" s="309"/>
      <x:c r="B1850" s="310"/>
      <x:c r="C1850" s="310"/>
      <x:c r="D1850" s="310"/>
      <x:c r="E1850" s="310"/>
      <x:c r="F1850" s="311"/>
      <x:c r="G1850" s="312"/>
      <x:c r="H1850" s="313" t="str">
        <x:f>IF($A1850="","",IF($C1850="Entrada de efectivo",$G1850,0))</x:f>
      </x:c>
      <x:c r="I1850" s="313" t="str">
        <x:f>IF($A1850="","",IF($C1850="Salida de efectivo",$G1850,0))</x:f>
      </x:c>
      <x:c r="J1850" s="313" t="str">
        <x:f>IF($A1850="","",CONFIGURACIÓN!$B$10+SUM($H$6:H1850)-SUM($I$6:I1850))</x:f>
      </x:c>
      <x:c r="K1850" s="311"/>
    </x:row>
    <x:row r="1851" ht="20" customHeight="1">
      <x:c r="A1851" s="309"/>
      <x:c r="B1851" s="310"/>
      <x:c r="C1851" s="310"/>
      <x:c r="D1851" s="310"/>
      <x:c r="E1851" s="310"/>
      <x:c r="F1851" s="311"/>
      <x:c r="G1851" s="312"/>
      <x:c r="H1851" s="313" t="str">
        <x:f>IF($A1851="","",IF($C1851="Entrada de efectivo",$G1851,0))</x:f>
      </x:c>
      <x:c r="I1851" s="313" t="str">
        <x:f>IF($A1851="","",IF($C1851="Salida de efectivo",$G1851,0))</x:f>
      </x:c>
      <x:c r="J1851" s="313" t="str">
        <x:f>IF($A1851="","",CONFIGURACIÓN!$B$10+SUM($H$6:H1851)-SUM($I$6:I1851))</x:f>
      </x:c>
      <x:c r="K1851" s="311"/>
    </x:row>
    <x:row r="1852" ht="20" customHeight="1">
      <x:c r="A1852" s="309"/>
      <x:c r="B1852" s="310"/>
      <x:c r="C1852" s="310"/>
      <x:c r="D1852" s="310"/>
      <x:c r="E1852" s="310"/>
      <x:c r="F1852" s="311"/>
      <x:c r="G1852" s="312"/>
      <x:c r="H1852" s="313" t="str">
        <x:f>IF($A1852="","",IF($C1852="Entrada de efectivo",$G1852,0))</x:f>
      </x:c>
      <x:c r="I1852" s="313" t="str">
        <x:f>IF($A1852="","",IF($C1852="Salida de efectivo",$G1852,0))</x:f>
      </x:c>
      <x:c r="J1852" s="313" t="str">
        <x:f>IF($A1852="","",CONFIGURACIÓN!$B$10+SUM($H$6:H1852)-SUM($I$6:I1852))</x:f>
      </x:c>
      <x:c r="K1852" s="311"/>
    </x:row>
    <x:row r="1853" ht="20" customHeight="1">
      <x:c r="A1853" s="309"/>
      <x:c r="B1853" s="310"/>
      <x:c r="C1853" s="310"/>
      <x:c r="D1853" s="310"/>
      <x:c r="E1853" s="310"/>
      <x:c r="F1853" s="311"/>
      <x:c r="G1853" s="312"/>
      <x:c r="H1853" s="313" t="str">
        <x:f>IF($A1853="","",IF($C1853="Entrada de efectivo",$G1853,0))</x:f>
      </x:c>
      <x:c r="I1853" s="313" t="str">
        <x:f>IF($A1853="","",IF($C1853="Salida de efectivo",$G1853,0))</x:f>
      </x:c>
      <x:c r="J1853" s="313" t="str">
        <x:f>IF($A1853="","",CONFIGURACIÓN!$B$10+SUM($H$6:H1853)-SUM($I$6:I1853))</x:f>
      </x:c>
      <x:c r="K1853" s="311"/>
    </x:row>
    <x:row r="1854" ht="20" customHeight="1">
      <x:c r="A1854" s="309"/>
      <x:c r="B1854" s="310"/>
      <x:c r="C1854" s="310"/>
      <x:c r="D1854" s="310"/>
      <x:c r="E1854" s="310"/>
      <x:c r="F1854" s="311"/>
      <x:c r="G1854" s="312"/>
      <x:c r="H1854" s="313" t="str">
        <x:f>IF($A1854="","",IF($C1854="Entrada de efectivo",$G1854,0))</x:f>
      </x:c>
      <x:c r="I1854" s="313" t="str">
        <x:f>IF($A1854="","",IF($C1854="Salida de efectivo",$G1854,0))</x:f>
      </x:c>
      <x:c r="J1854" s="313" t="str">
        <x:f>IF($A1854="","",CONFIGURACIÓN!$B$10+SUM($H$6:H1854)-SUM($I$6:I1854))</x:f>
      </x:c>
      <x:c r="K1854" s="311"/>
    </x:row>
    <x:row r="1855" ht="20" customHeight="1">
      <x:c r="A1855" s="309"/>
      <x:c r="B1855" s="310"/>
      <x:c r="C1855" s="310"/>
      <x:c r="D1855" s="310"/>
      <x:c r="E1855" s="310"/>
      <x:c r="F1855" s="311"/>
      <x:c r="G1855" s="312"/>
      <x:c r="H1855" s="313" t="str">
        <x:f>IF($A1855="","",IF($C1855="Entrada de efectivo",$G1855,0))</x:f>
      </x:c>
      <x:c r="I1855" s="313" t="str">
        <x:f>IF($A1855="","",IF($C1855="Salida de efectivo",$G1855,0))</x:f>
      </x:c>
      <x:c r="J1855" s="313" t="str">
        <x:f>IF($A1855="","",CONFIGURACIÓN!$B$10+SUM($H$6:H1855)-SUM($I$6:I1855))</x:f>
      </x:c>
      <x:c r="K1855" s="311"/>
    </x:row>
    <x:row r="1856" ht="20" customHeight="1">
      <x:c r="A1856" s="309"/>
      <x:c r="B1856" s="310"/>
      <x:c r="C1856" s="310"/>
      <x:c r="D1856" s="310"/>
      <x:c r="E1856" s="310"/>
      <x:c r="F1856" s="311"/>
      <x:c r="G1856" s="312"/>
      <x:c r="H1856" s="313" t="str">
        <x:f>IF($A1856="","",IF($C1856="Entrada de efectivo",$G1856,0))</x:f>
      </x:c>
      <x:c r="I1856" s="313" t="str">
        <x:f>IF($A1856="","",IF($C1856="Salida de efectivo",$G1856,0))</x:f>
      </x:c>
      <x:c r="J1856" s="313" t="str">
        <x:f>IF($A1856="","",CONFIGURACIÓN!$B$10+SUM($H$6:H1856)-SUM($I$6:I1856))</x:f>
      </x:c>
      <x:c r="K1856" s="311"/>
    </x:row>
    <x:row r="1857" ht="20" customHeight="1">
      <x:c r="A1857" s="309"/>
      <x:c r="B1857" s="310"/>
      <x:c r="C1857" s="310"/>
      <x:c r="D1857" s="310"/>
      <x:c r="E1857" s="310"/>
      <x:c r="F1857" s="311"/>
      <x:c r="G1857" s="312"/>
      <x:c r="H1857" s="313" t="str">
        <x:f>IF($A1857="","",IF($C1857="Entrada de efectivo",$G1857,0))</x:f>
      </x:c>
      <x:c r="I1857" s="313" t="str">
        <x:f>IF($A1857="","",IF($C1857="Salida de efectivo",$G1857,0))</x:f>
      </x:c>
      <x:c r="J1857" s="313" t="str">
        <x:f>IF($A1857="","",CONFIGURACIÓN!$B$10+SUM($H$6:H1857)-SUM($I$6:I1857))</x:f>
      </x:c>
      <x:c r="K1857" s="311"/>
    </x:row>
    <x:row r="1858" ht="20" customHeight="1">
      <x:c r="A1858" s="309"/>
      <x:c r="B1858" s="310"/>
      <x:c r="C1858" s="310"/>
      <x:c r="D1858" s="310"/>
      <x:c r="E1858" s="310"/>
      <x:c r="F1858" s="311"/>
      <x:c r="G1858" s="312"/>
      <x:c r="H1858" s="313" t="str">
        <x:f>IF($A1858="","",IF($C1858="Entrada de efectivo",$G1858,0))</x:f>
      </x:c>
      <x:c r="I1858" s="313" t="str">
        <x:f>IF($A1858="","",IF($C1858="Salida de efectivo",$G1858,0))</x:f>
      </x:c>
      <x:c r="J1858" s="313" t="str">
        <x:f>IF($A1858="","",CONFIGURACIÓN!$B$10+SUM($H$6:H1858)-SUM($I$6:I1858))</x:f>
      </x:c>
      <x:c r="K1858" s="311"/>
    </x:row>
    <x:row r="1859" ht="20" customHeight="1">
      <x:c r="A1859" s="309"/>
      <x:c r="B1859" s="310"/>
      <x:c r="C1859" s="310"/>
      <x:c r="D1859" s="310"/>
      <x:c r="E1859" s="310"/>
      <x:c r="F1859" s="311"/>
      <x:c r="G1859" s="312"/>
      <x:c r="H1859" s="313" t="str">
        <x:f>IF($A1859="","",IF($C1859="Entrada de efectivo",$G1859,0))</x:f>
      </x:c>
      <x:c r="I1859" s="313" t="str">
        <x:f>IF($A1859="","",IF($C1859="Salida de efectivo",$G1859,0))</x:f>
      </x:c>
      <x:c r="J1859" s="313" t="str">
        <x:f>IF($A1859="","",CONFIGURACIÓN!$B$10+SUM($H$6:H1859)-SUM($I$6:I1859))</x:f>
      </x:c>
      <x:c r="K1859" s="311"/>
    </x:row>
    <x:row r="1860" ht="20" customHeight="1">
      <x:c r="A1860" s="309"/>
      <x:c r="B1860" s="310"/>
      <x:c r="C1860" s="310"/>
      <x:c r="D1860" s="310"/>
      <x:c r="E1860" s="310"/>
      <x:c r="F1860" s="311"/>
      <x:c r="G1860" s="312"/>
      <x:c r="H1860" s="313" t="str">
        <x:f>IF($A1860="","",IF($C1860="Entrada de efectivo",$G1860,0))</x:f>
      </x:c>
      <x:c r="I1860" s="313" t="str">
        <x:f>IF($A1860="","",IF($C1860="Salida de efectivo",$G1860,0))</x:f>
      </x:c>
      <x:c r="J1860" s="313" t="str">
        <x:f>IF($A1860="","",CONFIGURACIÓN!$B$10+SUM($H$6:H1860)-SUM($I$6:I1860))</x:f>
      </x:c>
      <x:c r="K1860" s="311"/>
    </x:row>
    <x:row r="1861" ht="20" customHeight="1">
      <x:c r="A1861" s="309"/>
      <x:c r="B1861" s="310"/>
      <x:c r="C1861" s="310"/>
      <x:c r="D1861" s="310"/>
      <x:c r="E1861" s="310"/>
      <x:c r="F1861" s="311"/>
      <x:c r="G1861" s="312"/>
      <x:c r="H1861" s="313" t="str">
        <x:f>IF($A1861="","",IF($C1861="Entrada de efectivo",$G1861,0))</x:f>
      </x:c>
      <x:c r="I1861" s="313" t="str">
        <x:f>IF($A1861="","",IF($C1861="Salida de efectivo",$G1861,0))</x:f>
      </x:c>
      <x:c r="J1861" s="313" t="str">
        <x:f>IF($A1861="","",CONFIGURACIÓN!$B$10+SUM($H$6:H1861)-SUM($I$6:I1861))</x:f>
      </x:c>
      <x:c r="K1861" s="311"/>
    </x:row>
    <x:row r="1862" ht="20" customHeight="1">
      <x:c r="A1862" s="309"/>
      <x:c r="B1862" s="310"/>
      <x:c r="C1862" s="310"/>
      <x:c r="D1862" s="310"/>
      <x:c r="E1862" s="310"/>
      <x:c r="F1862" s="311"/>
      <x:c r="G1862" s="312"/>
      <x:c r="H1862" s="313" t="str">
        <x:f>IF($A1862="","",IF($C1862="Entrada de efectivo",$G1862,0))</x:f>
      </x:c>
      <x:c r="I1862" s="313" t="str">
        <x:f>IF($A1862="","",IF($C1862="Salida de efectivo",$G1862,0))</x:f>
      </x:c>
      <x:c r="J1862" s="313" t="str">
        <x:f>IF($A1862="","",CONFIGURACIÓN!$B$10+SUM($H$6:H1862)-SUM($I$6:I1862))</x:f>
      </x:c>
      <x:c r="K1862" s="311"/>
    </x:row>
    <x:row r="1863" ht="20" customHeight="1">
      <x:c r="A1863" s="309"/>
      <x:c r="B1863" s="310"/>
      <x:c r="C1863" s="310"/>
      <x:c r="D1863" s="310"/>
      <x:c r="E1863" s="310"/>
      <x:c r="F1863" s="311"/>
      <x:c r="G1863" s="312"/>
      <x:c r="H1863" s="313" t="str">
        <x:f>IF($A1863="","",IF($C1863="Entrada de efectivo",$G1863,0))</x:f>
      </x:c>
      <x:c r="I1863" s="313" t="str">
        <x:f>IF($A1863="","",IF($C1863="Salida de efectivo",$G1863,0))</x:f>
      </x:c>
      <x:c r="J1863" s="313" t="str">
        <x:f>IF($A1863="","",CONFIGURACIÓN!$B$10+SUM($H$6:H1863)-SUM($I$6:I1863))</x:f>
      </x:c>
      <x:c r="K1863" s="311"/>
    </x:row>
    <x:row r="1864" ht="20" customHeight="1">
      <x:c r="A1864" s="309"/>
      <x:c r="B1864" s="310"/>
      <x:c r="C1864" s="310"/>
      <x:c r="D1864" s="310"/>
      <x:c r="E1864" s="310"/>
      <x:c r="F1864" s="311"/>
      <x:c r="G1864" s="312"/>
      <x:c r="H1864" s="313" t="str">
        <x:f>IF($A1864="","",IF($C1864="Entrada de efectivo",$G1864,0))</x:f>
      </x:c>
      <x:c r="I1864" s="313" t="str">
        <x:f>IF($A1864="","",IF($C1864="Salida de efectivo",$G1864,0))</x:f>
      </x:c>
      <x:c r="J1864" s="313" t="str">
        <x:f>IF($A1864="","",CONFIGURACIÓN!$B$10+SUM($H$6:H1864)-SUM($I$6:I1864))</x:f>
      </x:c>
      <x:c r="K1864" s="311"/>
    </x:row>
    <x:row r="1865" ht="20" customHeight="1">
      <x:c r="A1865" s="309"/>
      <x:c r="B1865" s="310"/>
      <x:c r="C1865" s="310"/>
      <x:c r="D1865" s="310"/>
      <x:c r="E1865" s="310"/>
      <x:c r="F1865" s="311"/>
      <x:c r="G1865" s="312"/>
      <x:c r="H1865" s="313" t="str">
        <x:f>IF($A1865="","",IF($C1865="Entrada de efectivo",$G1865,0))</x:f>
      </x:c>
      <x:c r="I1865" s="313" t="str">
        <x:f>IF($A1865="","",IF($C1865="Salida de efectivo",$G1865,0))</x:f>
      </x:c>
      <x:c r="J1865" s="313" t="str">
        <x:f>IF($A1865="","",CONFIGURACIÓN!$B$10+SUM($H$6:H1865)-SUM($I$6:I1865))</x:f>
      </x:c>
      <x:c r="K1865" s="311"/>
    </x:row>
    <x:row r="1866" ht="20" customHeight="1">
      <x:c r="A1866" s="309"/>
      <x:c r="B1866" s="310"/>
      <x:c r="C1866" s="310"/>
      <x:c r="D1866" s="310"/>
      <x:c r="E1866" s="310"/>
      <x:c r="F1866" s="311"/>
      <x:c r="G1866" s="312"/>
      <x:c r="H1866" s="313" t="str">
        <x:f>IF($A1866="","",IF($C1866="Entrada de efectivo",$G1866,0))</x:f>
      </x:c>
      <x:c r="I1866" s="313" t="str">
        <x:f>IF($A1866="","",IF($C1866="Salida de efectivo",$G1866,0))</x:f>
      </x:c>
      <x:c r="J1866" s="313" t="str">
        <x:f>IF($A1866="","",CONFIGURACIÓN!$B$10+SUM($H$6:H1866)-SUM($I$6:I1866))</x:f>
      </x:c>
      <x:c r="K1866" s="311"/>
    </x:row>
    <x:row r="1867" ht="20" customHeight="1">
      <x:c r="A1867" s="309"/>
      <x:c r="B1867" s="310"/>
      <x:c r="C1867" s="310"/>
      <x:c r="D1867" s="310"/>
      <x:c r="E1867" s="310"/>
      <x:c r="F1867" s="311"/>
      <x:c r="G1867" s="312"/>
      <x:c r="H1867" s="313" t="str">
        <x:f>IF($A1867="","",IF($C1867="Entrada de efectivo",$G1867,0))</x:f>
      </x:c>
      <x:c r="I1867" s="313" t="str">
        <x:f>IF($A1867="","",IF($C1867="Salida de efectivo",$G1867,0))</x:f>
      </x:c>
      <x:c r="J1867" s="313" t="str">
        <x:f>IF($A1867="","",CONFIGURACIÓN!$B$10+SUM($H$6:H1867)-SUM($I$6:I1867))</x:f>
      </x:c>
      <x:c r="K1867" s="311"/>
    </x:row>
    <x:row r="1868" ht="20" customHeight="1">
      <x:c r="A1868" s="309"/>
      <x:c r="B1868" s="310"/>
      <x:c r="C1868" s="310"/>
      <x:c r="D1868" s="310"/>
      <x:c r="E1868" s="310"/>
      <x:c r="F1868" s="311"/>
      <x:c r="G1868" s="312"/>
      <x:c r="H1868" s="313" t="str">
        <x:f>IF($A1868="","",IF($C1868="Entrada de efectivo",$G1868,0))</x:f>
      </x:c>
      <x:c r="I1868" s="313" t="str">
        <x:f>IF($A1868="","",IF($C1868="Salida de efectivo",$G1868,0))</x:f>
      </x:c>
      <x:c r="J1868" s="313" t="str">
        <x:f>IF($A1868="","",CONFIGURACIÓN!$B$10+SUM($H$6:H1868)-SUM($I$6:I1868))</x:f>
      </x:c>
      <x:c r="K1868" s="311"/>
    </x:row>
    <x:row r="1869" ht="20" customHeight="1">
      <x:c r="A1869" s="309"/>
      <x:c r="B1869" s="310"/>
      <x:c r="C1869" s="310"/>
      <x:c r="D1869" s="310"/>
      <x:c r="E1869" s="310"/>
      <x:c r="F1869" s="311"/>
      <x:c r="G1869" s="312"/>
      <x:c r="H1869" s="313" t="str">
        <x:f>IF($A1869="","",IF($C1869="Entrada de efectivo",$G1869,0))</x:f>
      </x:c>
      <x:c r="I1869" s="313" t="str">
        <x:f>IF($A1869="","",IF($C1869="Salida de efectivo",$G1869,0))</x:f>
      </x:c>
      <x:c r="J1869" s="313" t="str">
        <x:f>IF($A1869="","",CONFIGURACIÓN!$B$10+SUM($H$6:H1869)-SUM($I$6:I1869))</x:f>
      </x:c>
      <x:c r="K1869" s="311"/>
    </x:row>
    <x:row r="1870" ht="20" customHeight="1">
      <x:c r="A1870" s="309"/>
      <x:c r="B1870" s="310"/>
      <x:c r="C1870" s="310"/>
      <x:c r="D1870" s="310"/>
      <x:c r="E1870" s="310"/>
      <x:c r="F1870" s="311"/>
      <x:c r="G1870" s="312"/>
      <x:c r="H1870" s="313" t="str">
        <x:f>IF($A1870="","",IF($C1870="Entrada de efectivo",$G1870,0))</x:f>
      </x:c>
      <x:c r="I1870" s="313" t="str">
        <x:f>IF($A1870="","",IF($C1870="Salida de efectivo",$G1870,0))</x:f>
      </x:c>
      <x:c r="J1870" s="313" t="str">
        <x:f>IF($A1870="","",CONFIGURACIÓN!$B$10+SUM($H$6:H1870)-SUM($I$6:I1870))</x:f>
      </x:c>
      <x:c r="K1870" s="311"/>
    </x:row>
    <x:row r="1871" ht="20" customHeight="1">
      <x:c r="A1871" s="309"/>
      <x:c r="B1871" s="310"/>
      <x:c r="C1871" s="310"/>
      <x:c r="D1871" s="310"/>
      <x:c r="E1871" s="310"/>
      <x:c r="F1871" s="311"/>
      <x:c r="G1871" s="312"/>
      <x:c r="H1871" s="313" t="str">
        <x:f>IF($A1871="","",IF($C1871="Entrada de efectivo",$G1871,0))</x:f>
      </x:c>
      <x:c r="I1871" s="313" t="str">
        <x:f>IF($A1871="","",IF($C1871="Salida de efectivo",$G1871,0))</x:f>
      </x:c>
      <x:c r="J1871" s="313" t="str">
        <x:f>IF($A1871="","",CONFIGURACIÓN!$B$10+SUM($H$6:H1871)-SUM($I$6:I1871))</x:f>
      </x:c>
      <x:c r="K1871" s="311"/>
    </x:row>
    <x:row r="1872" ht="20" customHeight="1">
      <x:c r="A1872" s="309"/>
      <x:c r="B1872" s="310"/>
      <x:c r="C1872" s="310"/>
      <x:c r="D1872" s="310"/>
      <x:c r="E1872" s="310"/>
      <x:c r="F1872" s="311"/>
      <x:c r="G1872" s="312"/>
      <x:c r="H1872" s="313" t="str">
        <x:f>IF($A1872="","",IF($C1872="Entrada de efectivo",$G1872,0))</x:f>
      </x:c>
      <x:c r="I1872" s="313" t="str">
        <x:f>IF($A1872="","",IF($C1872="Salida de efectivo",$G1872,0))</x:f>
      </x:c>
      <x:c r="J1872" s="313" t="str">
        <x:f>IF($A1872="","",CONFIGURACIÓN!$B$10+SUM($H$6:H1872)-SUM($I$6:I1872))</x:f>
      </x:c>
      <x:c r="K1872" s="311"/>
    </x:row>
    <x:row r="1873" ht="20" customHeight="1">
      <x:c r="A1873" s="309"/>
      <x:c r="B1873" s="310"/>
      <x:c r="C1873" s="310"/>
      <x:c r="D1873" s="310"/>
      <x:c r="E1873" s="310"/>
      <x:c r="F1873" s="311"/>
      <x:c r="G1873" s="312"/>
      <x:c r="H1873" s="313" t="str">
        <x:f>IF($A1873="","",IF($C1873="Entrada de efectivo",$G1873,0))</x:f>
      </x:c>
      <x:c r="I1873" s="313" t="str">
        <x:f>IF($A1873="","",IF($C1873="Salida de efectivo",$G1873,0))</x:f>
      </x:c>
      <x:c r="J1873" s="313" t="str">
        <x:f>IF($A1873="","",CONFIGURACIÓN!$B$10+SUM($H$6:H1873)-SUM($I$6:I1873))</x:f>
      </x:c>
      <x:c r="K1873" s="311"/>
    </x:row>
    <x:row r="1874" ht="20" customHeight="1">
      <x:c r="A1874" s="309"/>
      <x:c r="B1874" s="310"/>
      <x:c r="C1874" s="310"/>
      <x:c r="D1874" s="310"/>
      <x:c r="E1874" s="310"/>
      <x:c r="F1874" s="311"/>
      <x:c r="G1874" s="312"/>
      <x:c r="H1874" s="313" t="str">
        <x:f>IF($A1874="","",IF($C1874="Entrada de efectivo",$G1874,0))</x:f>
      </x:c>
      <x:c r="I1874" s="313" t="str">
        <x:f>IF($A1874="","",IF($C1874="Salida de efectivo",$G1874,0))</x:f>
      </x:c>
      <x:c r="J1874" s="313" t="str">
        <x:f>IF($A1874="","",CONFIGURACIÓN!$B$10+SUM($H$6:H1874)-SUM($I$6:I1874))</x:f>
      </x:c>
      <x:c r="K1874" s="311"/>
    </x:row>
    <x:row r="1875" ht="20" customHeight="1">
      <x:c r="A1875" s="309"/>
      <x:c r="B1875" s="310"/>
      <x:c r="C1875" s="310"/>
      <x:c r="D1875" s="310"/>
      <x:c r="E1875" s="310"/>
      <x:c r="F1875" s="311"/>
      <x:c r="G1875" s="312"/>
      <x:c r="H1875" s="313" t="str">
        <x:f>IF($A1875="","",IF($C1875="Entrada de efectivo",$G1875,0))</x:f>
      </x:c>
      <x:c r="I1875" s="313" t="str">
        <x:f>IF($A1875="","",IF($C1875="Salida de efectivo",$G1875,0))</x:f>
      </x:c>
      <x:c r="J1875" s="313" t="str">
        <x:f>IF($A1875="","",CONFIGURACIÓN!$B$10+SUM($H$6:H1875)-SUM($I$6:I1875))</x:f>
      </x:c>
      <x:c r="K1875" s="311"/>
    </x:row>
    <x:row r="1876" ht="20" customHeight="1">
      <x:c r="A1876" s="309"/>
      <x:c r="B1876" s="310"/>
      <x:c r="C1876" s="310"/>
      <x:c r="D1876" s="310"/>
      <x:c r="E1876" s="310"/>
      <x:c r="F1876" s="311"/>
      <x:c r="G1876" s="312"/>
      <x:c r="H1876" s="313" t="str">
        <x:f>IF($A1876="","",IF($C1876="Entrada de efectivo",$G1876,0))</x:f>
      </x:c>
      <x:c r="I1876" s="313" t="str">
        <x:f>IF($A1876="","",IF($C1876="Salida de efectivo",$G1876,0))</x:f>
      </x:c>
      <x:c r="J1876" s="313" t="str">
        <x:f>IF($A1876="","",CONFIGURACIÓN!$B$10+SUM($H$6:H1876)-SUM($I$6:I1876))</x:f>
      </x:c>
      <x:c r="K1876" s="311"/>
    </x:row>
    <x:row r="1877" ht="20" customHeight="1">
      <x:c r="A1877" s="309"/>
      <x:c r="B1877" s="310"/>
      <x:c r="C1877" s="310"/>
      <x:c r="D1877" s="310"/>
      <x:c r="E1877" s="310"/>
      <x:c r="F1877" s="311"/>
      <x:c r="G1877" s="312"/>
      <x:c r="H1877" s="313" t="str">
        <x:f>IF($A1877="","",IF($C1877="Entrada de efectivo",$G1877,0))</x:f>
      </x:c>
      <x:c r="I1877" s="313" t="str">
        <x:f>IF($A1877="","",IF($C1877="Salida de efectivo",$G1877,0))</x:f>
      </x:c>
      <x:c r="J1877" s="313" t="str">
        <x:f>IF($A1877="","",CONFIGURACIÓN!$B$10+SUM($H$6:H1877)-SUM($I$6:I1877))</x:f>
      </x:c>
      <x:c r="K1877" s="311"/>
    </x:row>
    <x:row r="1878" ht="20" customHeight="1">
      <x:c r="A1878" s="309"/>
      <x:c r="B1878" s="310"/>
      <x:c r="C1878" s="310"/>
      <x:c r="D1878" s="310"/>
      <x:c r="E1878" s="310"/>
      <x:c r="F1878" s="311"/>
      <x:c r="G1878" s="312"/>
      <x:c r="H1878" s="313" t="str">
        <x:f>IF($A1878="","",IF($C1878="Entrada de efectivo",$G1878,0))</x:f>
      </x:c>
      <x:c r="I1878" s="313" t="str">
        <x:f>IF($A1878="","",IF($C1878="Salida de efectivo",$G1878,0))</x:f>
      </x:c>
      <x:c r="J1878" s="313" t="str">
        <x:f>IF($A1878="","",CONFIGURACIÓN!$B$10+SUM($H$6:H1878)-SUM($I$6:I1878))</x:f>
      </x:c>
      <x:c r="K1878" s="311"/>
    </x:row>
    <x:row r="1879" ht="20" customHeight="1">
      <x:c r="A1879" s="309"/>
      <x:c r="B1879" s="310"/>
      <x:c r="C1879" s="310"/>
      <x:c r="D1879" s="310"/>
      <x:c r="E1879" s="310"/>
      <x:c r="F1879" s="311"/>
      <x:c r="G1879" s="312"/>
      <x:c r="H1879" s="313" t="str">
        <x:f>IF($A1879="","",IF($C1879="Entrada de efectivo",$G1879,0))</x:f>
      </x:c>
      <x:c r="I1879" s="313" t="str">
        <x:f>IF($A1879="","",IF($C1879="Salida de efectivo",$G1879,0))</x:f>
      </x:c>
      <x:c r="J1879" s="313" t="str">
        <x:f>IF($A1879="","",CONFIGURACIÓN!$B$10+SUM($H$6:H1879)-SUM($I$6:I1879))</x:f>
      </x:c>
      <x:c r="K1879" s="311"/>
    </x:row>
    <x:row r="1880" ht="20" customHeight="1">
      <x:c r="A1880" s="309"/>
      <x:c r="B1880" s="310"/>
      <x:c r="C1880" s="310"/>
      <x:c r="D1880" s="310"/>
      <x:c r="E1880" s="310"/>
      <x:c r="F1880" s="311"/>
      <x:c r="G1880" s="312"/>
      <x:c r="H1880" s="313" t="str">
        <x:f>IF($A1880="","",IF($C1880="Entrada de efectivo",$G1880,0))</x:f>
      </x:c>
      <x:c r="I1880" s="313" t="str">
        <x:f>IF($A1880="","",IF($C1880="Salida de efectivo",$G1880,0))</x:f>
      </x:c>
      <x:c r="J1880" s="313" t="str">
        <x:f>IF($A1880="","",CONFIGURACIÓN!$B$10+SUM($H$6:H1880)-SUM($I$6:I1880))</x:f>
      </x:c>
      <x:c r="K1880" s="311"/>
    </x:row>
    <x:row r="1881" ht="20" customHeight="1">
      <x:c r="A1881" s="309"/>
      <x:c r="B1881" s="310"/>
      <x:c r="C1881" s="310"/>
      <x:c r="D1881" s="310"/>
      <x:c r="E1881" s="310"/>
      <x:c r="F1881" s="311"/>
      <x:c r="G1881" s="312"/>
      <x:c r="H1881" s="313" t="str">
        <x:f>IF($A1881="","",IF($C1881="Entrada de efectivo",$G1881,0))</x:f>
      </x:c>
      <x:c r="I1881" s="313" t="str">
        <x:f>IF($A1881="","",IF($C1881="Salida de efectivo",$G1881,0))</x:f>
      </x:c>
      <x:c r="J1881" s="313" t="str">
        <x:f>IF($A1881="","",CONFIGURACIÓN!$B$10+SUM($H$6:H1881)-SUM($I$6:I1881))</x:f>
      </x:c>
      <x:c r="K1881" s="311"/>
    </x:row>
    <x:row r="1882" ht="20" customHeight="1">
      <x:c r="A1882" s="309"/>
      <x:c r="B1882" s="310"/>
      <x:c r="C1882" s="310"/>
      <x:c r="D1882" s="310"/>
      <x:c r="E1882" s="310"/>
      <x:c r="F1882" s="311"/>
      <x:c r="G1882" s="312"/>
      <x:c r="H1882" s="313" t="str">
        <x:f>IF($A1882="","",IF($C1882="Entrada de efectivo",$G1882,0))</x:f>
      </x:c>
      <x:c r="I1882" s="313" t="str">
        <x:f>IF($A1882="","",IF($C1882="Salida de efectivo",$G1882,0))</x:f>
      </x:c>
      <x:c r="J1882" s="313" t="str">
        <x:f>IF($A1882="","",CONFIGURACIÓN!$B$10+SUM($H$6:H1882)-SUM($I$6:I1882))</x:f>
      </x:c>
      <x:c r="K1882" s="311"/>
    </x:row>
    <x:row r="1883" ht="20" customHeight="1">
      <x:c r="A1883" s="309"/>
      <x:c r="B1883" s="310"/>
      <x:c r="C1883" s="310"/>
      <x:c r="D1883" s="310"/>
      <x:c r="E1883" s="310"/>
      <x:c r="F1883" s="311"/>
      <x:c r="G1883" s="312"/>
      <x:c r="H1883" s="313" t="str">
        <x:f>IF($A1883="","",IF($C1883="Entrada de efectivo",$G1883,0))</x:f>
      </x:c>
      <x:c r="I1883" s="313" t="str">
        <x:f>IF($A1883="","",IF($C1883="Salida de efectivo",$G1883,0))</x:f>
      </x:c>
      <x:c r="J1883" s="313" t="str">
        <x:f>IF($A1883="","",CONFIGURACIÓN!$B$10+SUM($H$6:H1883)-SUM($I$6:I1883))</x:f>
      </x:c>
      <x:c r="K1883" s="311"/>
    </x:row>
    <x:row r="1884" ht="20" customHeight="1">
      <x:c r="A1884" s="309"/>
      <x:c r="B1884" s="310"/>
      <x:c r="C1884" s="310"/>
      <x:c r="D1884" s="310"/>
      <x:c r="E1884" s="310"/>
      <x:c r="F1884" s="311"/>
      <x:c r="G1884" s="312"/>
      <x:c r="H1884" s="313" t="str">
        <x:f>IF($A1884="","",IF($C1884="Entrada de efectivo",$G1884,0))</x:f>
      </x:c>
      <x:c r="I1884" s="313" t="str">
        <x:f>IF($A1884="","",IF($C1884="Salida de efectivo",$G1884,0))</x:f>
      </x:c>
      <x:c r="J1884" s="313" t="str">
        <x:f>IF($A1884="","",CONFIGURACIÓN!$B$10+SUM($H$6:H1884)-SUM($I$6:I1884))</x:f>
      </x:c>
      <x:c r="K1884" s="311"/>
    </x:row>
    <x:row r="1885" ht="20" customHeight="1">
      <x:c r="A1885" s="309"/>
      <x:c r="B1885" s="310"/>
      <x:c r="C1885" s="310"/>
      <x:c r="D1885" s="310"/>
      <x:c r="E1885" s="310"/>
      <x:c r="F1885" s="311"/>
      <x:c r="G1885" s="312"/>
      <x:c r="H1885" s="313" t="str">
        <x:f>IF($A1885="","",IF($C1885="Entrada de efectivo",$G1885,0))</x:f>
      </x:c>
      <x:c r="I1885" s="313" t="str">
        <x:f>IF($A1885="","",IF($C1885="Salida de efectivo",$G1885,0))</x:f>
      </x:c>
      <x:c r="J1885" s="313" t="str">
        <x:f>IF($A1885="","",CONFIGURACIÓN!$B$10+SUM($H$6:H1885)-SUM($I$6:I1885))</x:f>
      </x:c>
      <x:c r="K1885" s="311"/>
    </x:row>
    <x:row r="1886" ht="20" customHeight="1">
      <x:c r="A1886" s="309"/>
      <x:c r="B1886" s="310"/>
      <x:c r="C1886" s="310"/>
      <x:c r="D1886" s="310"/>
      <x:c r="E1886" s="310"/>
      <x:c r="F1886" s="311"/>
      <x:c r="G1886" s="312"/>
      <x:c r="H1886" s="313" t="str">
        <x:f>IF($A1886="","",IF($C1886="Entrada de efectivo",$G1886,0))</x:f>
      </x:c>
      <x:c r="I1886" s="313" t="str">
        <x:f>IF($A1886="","",IF($C1886="Salida de efectivo",$G1886,0))</x:f>
      </x:c>
      <x:c r="J1886" s="313" t="str">
        <x:f>IF($A1886="","",CONFIGURACIÓN!$B$10+SUM($H$6:H1886)-SUM($I$6:I1886))</x:f>
      </x:c>
      <x:c r="K1886" s="311"/>
    </x:row>
    <x:row r="1887" ht="20" customHeight="1">
      <x:c r="A1887" s="309"/>
      <x:c r="B1887" s="310"/>
      <x:c r="C1887" s="310"/>
      <x:c r="D1887" s="310"/>
      <x:c r="E1887" s="310"/>
      <x:c r="F1887" s="311"/>
      <x:c r="G1887" s="312"/>
      <x:c r="H1887" s="313" t="str">
        <x:f>IF($A1887="","",IF($C1887="Entrada de efectivo",$G1887,0))</x:f>
      </x:c>
      <x:c r="I1887" s="313" t="str">
        <x:f>IF($A1887="","",IF($C1887="Salida de efectivo",$G1887,0))</x:f>
      </x:c>
      <x:c r="J1887" s="313" t="str">
        <x:f>IF($A1887="","",CONFIGURACIÓN!$B$10+SUM($H$6:H1887)-SUM($I$6:I1887))</x:f>
      </x:c>
      <x:c r="K1887" s="311"/>
    </x:row>
    <x:row r="1888" ht="20" customHeight="1">
      <x:c r="A1888" s="309"/>
      <x:c r="B1888" s="310"/>
      <x:c r="C1888" s="310"/>
      <x:c r="D1888" s="310"/>
      <x:c r="E1888" s="310"/>
      <x:c r="F1888" s="311"/>
      <x:c r="G1888" s="312"/>
      <x:c r="H1888" s="313" t="str">
        <x:f>IF($A1888="","",IF($C1888="Entrada de efectivo",$G1888,0))</x:f>
      </x:c>
      <x:c r="I1888" s="313" t="str">
        <x:f>IF($A1888="","",IF($C1888="Salida de efectivo",$G1888,0))</x:f>
      </x:c>
      <x:c r="J1888" s="313" t="str">
        <x:f>IF($A1888="","",CONFIGURACIÓN!$B$10+SUM($H$6:H1888)-SUM($I$6:I1888))</x:f>
      </x:c>
      <x:c r="K1888" s="311"/>
    </x:row>
    <x:row r="1889" ht="20" customHeight="1">
      <x:c r="A1889" s="309"/>
      <x:c r="B1889" s="310"/>
      <x:c r="C1889" s="310"/>
      <x:c r="D1889" s="310"/>
      <x:c r="E1889" s="310"/>
      <x:c r="F1889" s="311"/>
      <x:c r="G1889" s="312"/>
      <x:c r="H1889" s="313" t="str">
        <x:f>IF($A1889="","",IF($C1889="Entrada de efectivo",$G1889,0))</x:f>
      </x:c>
      <x:c r="I1889" s="313" t="str">
        <x:f>IF($A1889="","",IF($C1889="Salida de efectivo",$G1889,0))</x:f>
      </x:c>
      <x:c r="J1889" s="313" t="str">
        <x:f>IF($A1889="","",CONFIGURACIÓN!$B$10+SUM($H$6:H1889)-SUM($I$6:I1889))</x:f>
      </x:c>
      <x:c r="K1889" s="311"/>
    </x:row>
    <x:row r="1890" ht="20" customHeight="1">
      <x:c r="A1890" s="309"/>
      <x:c r="B1890" s="310"/>
      <x:c r="C1890" s="310"/>
      <x:c r="D1890" s="310"/>
      <x:c r="E1890" s="310"/>
      <x:c r="F1890" s="311"/>
      <x:c r="G1890" s="312"/>
      <x:c r="H1890" s="313" t="str">
        <x:f>IF($A1890="","",IF($C1890="Entrada de efectivo",$G1890,0))</x:f>
      </x:c>
      <x:c r="I1890" s="313" t="str">
        <x:f>IF($A1890="","",IF($C1890="Salida de efectivo",$G1890,0))</x:f>
      </x:c>
      <x:c r="J1890" s="313" t="str">
        <x:f>IF($A1890="","",CONFIGURACIÓN!$B$10+SUM($H$6:H1890)-SUM($I$6:I1890))</x:f>
      </x:c>
      <x:c r="K1890" s="311"/>
    </x:row>
    <x:row r="1891" ht="20" customHeight="1">
      <x:c r="A1891" s="309"/>
      <x:c r="B1891" s="310"/>
      <x:c r="C1891" s="310"/>
      <x:c r="D1891" s="310"/>
      <x:c r="E1891" s="310"/>
      <x:c r="F1891" s="311"/>
      <x:c r="G1891" s="312"/>
      <x:c r="H1891" s="313" t="str">
        <x:f>IF($A1891="","",IF($C1891="Entrada de efectivo",$G1891,0))</x:f>
      </x:c>
      <x:c r="I1891" s="313" t="str">
        <x:f>IF($A1891="","",IF($C1891="Salida de efectivo",$G1891,0))</x:f>
      </x:c>
      <x:c r="J1891" s="313" t="str">
        <x:f>IF($A1891="","",CONFIGURACIÓN!$B$10+SUM($H$6:H1891)-SUM($I$6:I1891))</x:f>
      </x:c>
      <x:c r="K1891" s="311"/>
    </x:row>
    <x:row r="1892" ht="20" customHeight="1">
      <x:c r="A1892" s="309"/>
      <x:c r="B1892" s="310"/>
      <x:c r="C1892" s="310"/>
      <x:c r="D1892" s="310"/>
      <x:c r="E1892" s="310"/>
      <x:c r="F1892" s="311"/>
      <x:c r="G1892" s="312"/>
      <x:c r="H1892" s="313" t="str">
        <x:f>IF($A1892="","",IF($C1892="Entrada de efectivo",$G1892,0))</x:f>
      </x:c>
      <x:c r="I1892" s="313" t="str">
        <x:f>IF($A1892="","",IF($C1892="Salida de efectivo",$G1892,0))</x:f>
      </x:c>
      <x:c r="J1892" s="313" t="str">
        <x:f>IF($A1892="","",CONFIGURACIÓN!$B$10+SUM($H$6:H1892)-SUM($I$6:I1892))</x:f>
      </x:c>
      <x:c r="K1892" s="311"/>
    </x:row>
    <x:row r="1893" ht="20" customHeight="1">
      <x:c r="A1893" s="309"/>
      <x:c r="B1893" s="310"/>
      <x:c r="C1893" s="310"/>
      <x:c r="D1893" s="310"/>
      <x:c r="E1893" s="310"/>
      <x:c r="F1893" s="311"/>
      <x:c r="G1893" s="312"/>
      <x:c r="H1893" s="313" t="str">
        <x:f>IF($A1893="","",IF($C1893="Entrada de efectivo",$G1893,0))</x:f>
      </x:c>
      <x:c r="I1893" s="313" t="str">
        <x:f>IF($A1893="","",IF($C1893="Salida de efectivo",$G1893,0))</x:f>
      </x:c>
      <x:c r="J1893" s="313" t="str">
        <x:f>IF($A1893="","",CONFIGURACIÓN!$B$10+SUM($H$6:H1893)-SUM($I$6:I1893))</x:f>
      </x:c>
      <x:c r="K1893" s="311"/>
    </x:row>
    <x:row r="1894" ht="20" customHeight="1">
      <x:c r="A1894" s="309"/>
      <x:c r="B1894" s="310"/>
      <x:c r="C1894" s="310"/>
      <x:c r="D1894" s="310"/>
      <x:c r="E1894" s="310"/>
      <x:c r="F1894" s="311"/>
      <x:c r="G1894" s="312"/>
      <x:c r="H1894" s="313" t="str">
        <x:f>IF($A1894="","",IF($C1894="Entrada de efectivo",$G1894,0))</x:f>
      </x:c>
      <x:c r="I1894" s="313" t="str">
        <x:f>IF($A1894="","",IF($C1894="Salida de efectivo",$G1894,0))</x:f>
      </x:c>
      <x:c r="J1894" s="313" t="str">
        <x:f>IF($A1894="","",CONFIGURACIÓN!$B$10+SUM($H$6:H1894)-SUM($I$6:I1894))</x:f>
      </x:c>
      <x:c r="K1894" s="311"/>
    </x:row>
    <x:row r="1895" ht="20" customHeight="1">
      <x:c r="A1895" s="309"/>
      <x:c r="B1895" s="310"/>
      <x:c r="C1895" s="310"/>
      <x:c r="D1895" s="310"/>
      <x:c r="E1895" s="310"/>
      <x:c r="F1895" s="311"/>
      <x:c r="G1895" s="312"/>
      <x:c r="H1895" s="313" t="str">
        <x:f>IF($A1895="","",IF($C1895="Entrada de efectivo",$G1895,0))</x:f>
      </x:c>
      <x:c r="I1895" s="313" t="str">
        <x:f>IF($A1895="","",IF($C1895="Salida de efectivo",$G1895,0))</x:f>
      </x:c>
      <x:c r="J1895" s="313" t="str">
        <x:f>IF($A1895="","",CONFIGURACIÓN!$B$10+SUM($H$6:H1895)-SUM($I$6:I1895))</x:f>
      </x:c>
      <x:c r="K1895" s="311"/>
    </x:row>
    <x:row r="1896" ht="20" customHeight="1">
      <x:c r="A1896" s="309"/>
      <x:c r="B1896" s="310"/>
      <x:c r="C1896" s="310"/>
      <x:c r="D1896" s="310"/>
      <x:c r="E1896" s="310"/>
      <x:c r="F1896" s="311"/>
      <x:c r="G1896" s="312"/>
      <x:c r="H1896" s="313" t="str">
        <x:f>IF($A1896="","",IF($C1896="Entrada de efectivo",$G1896,0))</x:f>
      </x:c>
      <x:c r="I1896" s="313" t="str">
        <x:f>IF($A1896="","",IF($C1896="Salida de efectivo",$G1896,0))</x:f>
      </x:c>
      <x:c r="J1896" s="313" t="str">
        <x:f>IF($A1896="","",CONFIGURACIÓN!$B$10+SUM($H$6:H1896)-SUM($I$6:I1896))</x:f>
      </x:c>
      <x:c r="K1896" s="311"/>
    </x:row>
    <x:row r="1897" ht="20" customHeight="1">
      <x:c r="A1897" s="309"/>
      <x:c r="B1897" s="310"/>
      <x:c r="C1897" s="310"/>
      <x:c r="D1897" s="310"/>
      <x:c r="E1897" s="310"/>
      <x:c r="F1897" s="311"/>
      <x:c r="G1897" s="312"/>
      <x:c r="H1897" s="313" t="str">
        <x:f>IF($A1897="","",IF($C1897="Entrada de efectivo",$G1897,0))</x:f>
      </x:c>
      <x:c r="I1897" s="313" t="str">
        <x:f>IF($A1897="","",IF($C1897="Salida de efectivo",$G1897,0))</x:f>
      </x:c>
      <x:c r="J1897" s="313" t="str">
        <x:f>IF($A1897="","",CONFIGURACIÓN!$B$10+SUM($H$6:H1897)-SUM($I$6:I1897))</x:f>
      </x:c>
      <x:c r="K1897" s="311"/>
    </x:row>
    <x:row r="1898" ht="20" customHeight="1">
      <x:c r="A1898" s="309"/>
      <x:c r="B1898" s="310"/>
      <x:c r="C1898" s="310"/>
      <x:c r="D1898" s="310"/>
      <x:c r="E1898" s="310"/>
      <x:c r="F1898" s="311"/>
      <x:c r="G1898" s="312"/>
      <x:c r="H1898" s="313" t="str">
        <x:f>IF($A1898="","",IF($C1898="Entrada de efectivo",$G1898,0))</x:f>
      </x:c>
      <x:c r="I1898" s="313" t="str">
        <x:f>IF($A1898="","",IF($C1898="Salida de efectivo",$G1898,0))</x:f>
      </x:c>
      <x:c r="J1898" s="313" t="str">
        <x:f>IF($A1898="","",CONFIGURACIÓN!$B$10+SUM($H$6:H1898)-SUM($I$6:I1898))</x:f>
      </x:c>
      <x:c r="K1898" s="311"/>
    </x:row>
    <x:row r="1899" ht="20" customHeight="1">
      <x:c r="A1899" s="309"/>
      <x:c r="B1899" s="310"/>
      <x:c r="C1899" s="310"/>
      <x:c r="D1899" s="310"/>
      <x:c r="E1899" s="310"/>
      <x:c r="F1899" s="311"/>
      <x:c r="G1899" s="312"/>
      <x:c r="H1899" s="313" t="str">
        <x:f>IF($A1899="","",IF($C1899="Entrada de efectivo",$G1899,0))</x:f>
      </x:c>
      <x:c r="I1899" s="313" t="str">
        <x:f>IF($A1899="","",IF($C1899="Salida de efectivo",$G1899,0))</x:f>
      </x:c>
      <x:c r="J1899" s="313" t="str">
        <x:f>IF($A1899="","",CONFIGURACIÓN!$B$10+SUM($H$6:H1899)-SUM($I$6:I1899))</x:f>
      </x:c>
      <x:c r="K1899" s="311"/>
    </x:row>
    <x:row r="1900" ht="20" customHeight="1">
      <x:c r="A1900" s="309"/>
      <x:c r="B1900" s="310"/>
      <x:c r="C1900" s="310"/>
      <x:c r="D1900" s="310"/>
      <x:c r="E1900" s="310"/>
      <x:c r="F1900" s="311"/>
      <x:c r="G1900" s="312"/>
      <x:c r="H1900" s="313" t="str">
        <x:f>IF($A1900="","",IF($C1900="Entrada de efectivo",$G1900,0))</x:f>
      </x:c>
      <x:c r="I1900" s="313" t="str">
        <x:f>IF($A1900="","",IF($C1900="Salida de efectivo",$G1900,0))</x:f>
      </x:c>
      <x:c r="J1900" s="313" t="str">
        <x:f>IF($A1900="","",CONFIGURACIÓN!$B$10+SUM($H$6:H1900)-SUM($I$6:I1900))</x:f>
      </x:c>
      <x:c r="K1900" s="311"/>
    </x:row>
    <x:row r="1901" ht="20" customHeight="1">
      <x:c r="A1901" s="309"/>
      <x:c r="B1901" s="310"/>
      <x:c r="C1901" s="310"/>
      <x:c r="D1901" s="310"/>
      <x:c r="E1901" s="310"/>
      <x:c r="F1901" s="311"/>
      <x:c r="G1901" s="312"/>
      <x:c r="H1901" s="313" t="str">
        <x:f>IF($A1901="","",IF($C1901="Entrada de efectivo",$G1901,0))</x:f>
      </x:c>
      <x:c r="I1901" s="313" t="str">
        <x:f>IF($A1901="","",IF($C1901="Salida de efectivo",$G1901,0))</x:f>
      </x:c>
      <x:c r="J1901" s="313" t="str">
        <x:f>IF($A1901="","",CONFIGURACIÓN!$B$10+SUM($H$6:H1901)-SUM($I$6:I1901))</x:f>
      </x:c>
      <x:c r="K1901" s="311"/>
    </x:row>
    <x:row r="1902" ht="20" customHeight="1">
      <x:c r="A1902" s="309"/>
      <x:c r="B1902" s="310"/>
      <x:c r="C1902" s="310"/>
      <x:c r="D1902" s="310"/>
      <x:c r="E1902" s="310"/>
      <x:c r="F1902" s="311"/>
      <x:c r="G1902" s="312"/>
      <x:c r="H1902" s="313" t="str">
        <x:f>IF($A1902="","",IF($C1902="Entrada de efectivo",$G1902,0))</x:f>
      </x:c>
      <x:c r="I1902" s="313" t="str">
        <x:f>IF($A1902="","",IF($C1902="Salida de efectivo",$G1902,0))</x:f>
      </x:c>
      <x:c r="J1902" s="313" t="str">
        <x:f>IF($A1902="","",CONFIGURACIÓN!$B$10+SUM($H$6:H1902)-SUM($I$6:I1902))</x:f>
      </x:c>
      <x:c r="K1902" s="311"/>
    </x:row>
    <x:row r="1903" ht="20" customHeight="1">
      <x:c r="A1903" s="309"/>
      <x:c r="B1903" s="310"/>
      <x:c r="C1903" s="310"/>
      <x:c r="D1903" s="310"/>
      <x:c r="E1903" s="310"/>
      <x:c r="F1903" s="311"/>
      <x:c r="G1903" s="312"/>
      <x:c r="H1903" s="313" t="str">
        <x:f>IF($A1903="","",IF($C1903="Entrada de efectivo",$G1903,0))</x:f>
      </x:c>
      <x:c r="I1903" s="313" t="str">
        <x:f>IF($A1903="","",IF($C1903="Salida de efectivo",$G1903,0))</x:f>
      </x:c>
      <x:c r="J1903" s="313" t="str">
        <x:f>IF($A1903="","",CONFIGURACIÓN!$B$10+SUM($H$6:H1903)-SUM($I$6:I1903))</x:f>
      </x:c>
      <x:c r="K1903" s="311"/>
    </x:row>
    <x:row r="1904" ht="20" customHeight="1">
      <x:c r="A1904" s="309"/>
      <x:c r="B1904" s="310"/>
      <x:c r="C1904" s="310"/>
      <x:c r="D1904" s="310"/>
      <x:c r="E1904" s="310"/>
      <x:c r="F1904" s="311"/>
      <x:c r="G1904" s="312"/>
      <x:c r="H1904" s="313" t="str">
        <x:f>IF($A1904="","",IF($C1904="Entrada de efectivo",$G1904,0))</x:f>
      </x:c>
      <x:c r="I1904" s="313" t="str">
        <x:f>IF($A1904="","",IF($C1904="Salida de efectivo",$G1904,0))</x:f>
      </x:c>
      <x:c r="J1904" s="313" t="str">
        <x:f>IF($A1904="","",CONFIGURACIÓN!$B$10+SUM($H$6:H1904)-SUM($I$6:I1904))</x:f>
      </x:c>
      <x:c r="K1904" s="311"/>
    </x:row>
    <x:row r="1905" ht="20" customHeight="1">
      <x:c r="A1905" s="309"/>
      <x:c r="B1905" s="310"/>
      <x:c r="C1905" s="310"/>
      <x:c r="D1905" s="310"/>
      <x:c r="E1905" s="310"/>
      <x:c r="F1905" s="311"/>
      <x:c r="G1905" s="312"/>
      <x:c r="H1905" s="313" t="str">
        <x:f>IF($A1905="","",IF($C1905="Entrada de efectivo",$G1905,0))</x:f>
      </x:c>
      <x:c r="I1905" s="313" t="str">
        <x:f>IF($A1905="","",IF($C1905="Salida de efectivo",$G1905,0))</x:f>
      </x:c>
      <x:c r="J1905" s="313" t="str">
        <x:f>IF($A1905="","",CONFIGURACIÓN!$B$10+SUM($H$6:H1905)-SUM($I$6:I1905))</x:f>
      </x:c>
      <x:c r="K1905" s="311"/>
    </x:row>
    <x:row r="1906" ht="20" customHeight="1">
      <x:c r="A1906" s="309"/>
      <x:c r="B1906" s="310"/>
      <x:c r="C1906" s="310"/>
      <x:c r="D1906" s="310"/>
      <x:c r="E1906" s="310"/>
      <x:c r="F1906" s="311"/>
      <x:c r="G1906" s="312"/>
      <x:c r="H1906" s="313" t="str">
        <x:f>IF($A1906="","",IF($C1906="Entrada de efectivo",$G1906,0))</x:f>
      </x:c>
      <x:c r="I1906" s="313" t="str">
        <x:f>IF($A1906="","",IF($C1906="Salida de efectivo",$G1906,0))</x:f>
      </x:c>
      <x:c r="J1906" s="313" t="str">
        <x:f>IF($A1906="","",CONFIGURACIÓN!$B$10+SUM($H$6:H1906)-SUM($I$6:I1906))</x:f>
      </x:c>
      <x:c r="K1906" s="311"/>
    </x:row>
    <x:row r="1907" ht="20" customHeight="1">
      <x:c r="A1907" s="309"/>
      <x:c r="B1907" s="310"/>
      <x:c r="C1907" s="310"/>
      <x:c r="D1907" s="310"/>
      <x:c r="E1907" s="310"/>
      <x:c r="F1907" s="311"/>
      <x:c r="G1907" s="312"/>
      <x:c r="H1907" s="313" t="str">
        <x:f>IF($A1907="","",IF($C1907="Entrada de efectivo",$G1907,0))</x:f>
      </x:c>
      <x:c r="I1907" s="313" t="str">
        <x:f>IF($A1907="","",IF($C1907="Salida de efectivo",$G1907,0))</x:f>
      </x:c>
      <x:c r="J1907" s="313" t="str">
        <x:f>IF($A1907="","",CONFIGURACIÓN!$B$10+SUM($H$6:H1907)-SUM($I$6:I1907))</x:f>
      </x:c>
      <x:c r="K1907" s="311"/>
    </x:row>
    <x:row r="1908" ht="20" customHeight="1">
      <x:c r="A1908" s="309"/>
      <x:c r="B1908" s="310"/>
      <x:c r="C1908" s="310"/>
      <x:c r="D1908" s="310"/>
      <x:c r="E1908" s="310"/>
      <x:c r="F1908" s="311"/>
      <x:c r="G1908" s="312"/>
      <x:c r="H1908" s="313" t="str">
        <x:f>IF($A1908="","",IF($C1908="Entrada de efectivo",$G1908,0))</x:f>
      </x:c>
      <x:c r="I1908" s="313" t="str">
        <x:f>IF($A1908="","",IF($C1908="Salida de efectivo",$G1908,0))</x:f>
      </x:c>
      <x:c r="J1908" s="313" t="str">
        <x:f>IF($A1908="","",CONFIGURACIÓN!$B$10+SUM($H$6:H1908)-SUM($I$6:I1908))</x:f>
      </x:c>
      <x:c r="K1908" s="311"/>
    </x:row>
    <x:row r="1909" ht="20" customHeight="1">
      <x:c r="A1909" s="309"/>
      <x:c r="B1909" s="310"/>
      <x:c r="C1909" s="310"/>
      <x:c r="D1909" s="310"/>
      <x:c r="E1909" s="310"/>
      <x:c r="F1909" s="311"/>
      <x:c r="G1909" s="312"/>
      <x:c r="H1909" s="313" t="str">
        <x:f>IF($A1909="","",IF($C1909="Entrada de efectivo",$G1909,0))</x:f>
      </x:c>
      <x:c r="I1909" s="313" t="str">
        <x:f>IF($A1909="","",IF($C1909="Salida de efectivo",$G1909,0))</x:f>
      </x:c>
      <x:c r="J1909" s="313" t="str">
        <x:f>IF($A1909="","",CONFIGURACIÓN!$B$10+SUM($H$6:H1909)-SUM($I$6:I1909))</x:f>
      </x:c>
      <x:c r="K1909" s="311"/>
    </x:row>
    <x:row r="1910" ht="20" customHeight="1">
      <x:c r="A1910" s="309"/>
      <x:c r="B1910" s="310"/>
      <x:c r="C1910" s="310"/>
      <x:c r="D1910" s="310"/>
      <x:c r="E1910" s="310"/>
      <x:c r="F1910" s="311"/>
      <x:c r="G1910" s="312"/>
      <x:c r="H1910" s="313" t="str">
        <x:f>IF($A1910="","",IF($C1910="Entrada de efectivo",$G1910,0))</x:f>
      </x:c>
      <x:c r="I1910" s="313" t="str">
        <x:f>IF($A1910="","",IF($C1910="Salida de efectivo",$G1910,0))</x:f>
      </x:c>
      <x:c r="J1910" s="313" t="str">
        <x:f>IF($A1910="","",CONFIGURACIÓN!$B$10+SUM($H$6:H1910)-SUM($I$6:I1910))</x:f>
      </x:c>
      <x:c r="K1910" s="311"/>
    </x:row>
    <x:row r="1911" ht="20" customHeight="1">
      <x:c r="A1911" s="309"/>
      <x:c r="B1911" s="310"/>
      <x:c r="C1911" s="310"/>
      <x:c r="D1911" s="310"/>
      <x:c r="E1911" s="310"/>
      <x:c r="F1911" s="311"/>
      <x:c r="G1911" s="312"/>
      <x:c r="H1911" s="313" t="str">
        <x:f>IF($A1911="","",IF($C1911="Entrada de efectivo",$G1911,0))</x:f>
      </x:c>
      <x:c r="I1911" s="313" t="str">
        <x:f>IF($A1911="","",IF($C1911="Salida de efectivo",$G1911,0))</x:f>
      </x:c>
      <x:c r="J1911" s="313" t="str">
        <x:f>IF($A1911="","",CONFIGURACIÓN!$B$10+SUM($H$6:H1911)-SUM($I$6:I1911))</x:f>
      </x:c>
      <x:c r="K1911" s="311"/>
    </x:row>
    <x:row r="1912" ht="20" customHeight="1">
      <x:c r="A1912" s="309"/>
      <x:c r="B1912" s="310"/>
      <x:c r="C1912" s="310"/>
      <x:c r="D1912" s="310"/>
      <x:c r="E1912" s="310"/>
      <x:c r="F1912" s="311"/>
      <x:c r="G1912" s="312"/>
      <x:c r="H1912" s="313" t="str">
        <x:f>IF($A1912="","",IF($C1912="Entrada de efectivo",$G1912,0))</x:f>
      </x:c>
      <x:c r="I1912" s="313" t="str">
        <x:f>IF($A1912="","",IF($C1912="Salida de efectivo",$G1912,0))</x:f>
      </x:c>
      <x:c r="J1912" s="313" t="str">
        <x:f>IF($A1912="","",CONFIGURACIÓN!$B$10+SUM($H$6:H1912)-SUM($I$6:I1912))</x:f>
      </x:c>
      <x:c r="K1912" s="311"/>
    </x:row>
    <x:row r="1913" ht="20" customHeight="1">
      <x:c r="A1913" s="309"/>
      <x:c r="B1913" s="310"/>
      <x:c r="C1913" s="310"/>
      <x:c r="D1913" s="310"/>
      <x:c r="E1913" s="310"/>
      <x:c r="F1913" s="311"/>
      <x:c r="G1913" s="312"/>
      <x:c r="H1913" s="313" t="str">
        <x:f>IF($A1913="","",IF($C1913="Entrada de efectivo",$G1913,0))</x:f>
      </x:c>
      <x:c r="I1913" s="313" t="str">
        <x:f>IF($A1913="","",IF($C1913="Salida de efectivo",$G1913,0))</x:f>
      </x:c>
      <x:c r="J1913" s="313" t="str">
        <x:f>IF($A1913="","",CONFIGURACIÓN!$B$10+SUM($H$6:H1913)-SUM($I$6:I1913))</x:f>
      </x:c>
      <x:c r="K1913" s="311"/>
    </x:row>
    <x:row r="1914" ht="20" customHeight="1">
      <x:c r="A1914" s="309"/>
      <x:c r="B1914" s="310"/>
      <x:c r="C1914" s="310"/>
      <x:c r="D1914" s="310"/>
      <x:c r="E1914" s="310"/>
      <x:c r="F1914" s="311"/>
      <x:c r="G1914" s="312"/>
      <x:c r="H1914" s="313" t="str">
        <x:f>IF($A1914="","",IF($C1914="Entrada de efectivo",$G1914,0))</x:f>
      </x:c>
      <x:c r="I1914" s="313" t="str">
        <x:f>IF($A1914="","",IF($C1914="Salida de efectivo",$G1914,0))</x:f>
      </x:c>
      <x:c r="J1914" s="313" t="str">
        <x:f>IF($A1914="","",CONFIGURACIÓN!$B$10+SUM($H$6:H1914)-SUM($I$6:I1914))</x:f>
      </x:c>
      <x:c r="K1914" s="311"/>
    </x:row>
    <x:row r="1915" ht="20" customHeight="1">
      <x:c r="A1915" s="309"/>
      <x:c r="B1915" s="310"/>
      <x:c r="C1915" s="310"/>
      <x:c r="D1915" s="310"/>
      <x:c r="E1915" s="310"/>
      <x:c r="F1915" s="311"/>
      <x:c r="G1915" s="312"/>
      <x:c r="H1915" s="313" t="str">
        <x:f>IF($A1915="","",IF($C1915="Entrada de efectivo",$G1915,0))</x:f>
      </x:c>
      <x:c r="I1915" s="313" t="str">
        <x:f>IF($A1915="","",IF($C1915="Salida de efectivo",$G1915,0))</x:f>
      </x:c>
      <x:c r="J1915" s="313" t="str">
        <x:f>IF($A1915="","",CONFIGURACIÓN!$B$10+SUM($H$6:H1915)-SUM($I$6:I1915))</x:f>
      </x:c>
      <x:c r="K1915" s="311"/>
    </x:row>
    <x:row r="1916" ht="20" customHeight="1">
      <x:c r="A1916" s="309"/>
      <x:c r="B1916" s="310"/>
      <x:c r="C1916" s="310"/>
      <x:c r="D1916" s="310"/>
      <x:c r="E1916" s="310"/>
      <x:c r="F1916" s="311"/>
      <x:c r="G1916" s="312"/>
      <x:c r="H1916" s="313" t="str">
        <x:f>IF($A1916="","",IF($C1916="Entrada de efectivo",$G1916,0))</x:f>
      </x:c>
      <x:c r="I1916" s="313" t="str">
        <x:f>IF($A1916="","",IF($C1916="Salida de efectivo",$G1916,0))</x:f>
      </x:c>
      <x:c r="J1916" s="313" t="str">
        <x:f>IF($A1916="","",CONFIGURACIÓN!$B$10+SUM($H$6:H1916)-SUM($I$6:I1916))</x:f>
      </x:c>
      <x:c r="K1916" s="311"/>
    </x:row>
    <x:row r="1917" ht="20" customHeight="1">
      <x:c r="A1917" s="309"/>
      <x:c r="B1917" s="310"/>
      <x:c r="C1917" s="310"/>
      <x:c r="D1917" s="310"/>
      <x:c r="E1917" s="310"/>
      <x:c r="F1917" s="311"/>
      <x:c r="G1917" s="312"/>
      <x:c r="H1917" s="313" t="str">
        <x:f>IF($A1917="","",IF($C1917="Entrada de efectivo",$G1917,0))</x:f>
      </x:c>
      <x:c r="I1917" s="313" t="str">
        <x:f>IF($A1917="","",IF($C1917="Salida de efectivo",$G1917,0))</x:f>
      </x:c>
      <x:c r="J1917" s="313" t="str">
        <x:f>IF($A1917="","",CONFIGURACIÓN!$B$10+SUM($H$6:H1917)-SUM($I$6:I1917))</x:f>
      </x:c>
      <x:c r="K1917" s="311"/>
    </x:row>
    <x:row r="1918" ht="20" customHeight="1">
      <x:c r="A1918" s="309"/>
      <x:c r="B1918" s="310"/>
      <x:c r="C1918" s="310"/>
      <x:c r="D1918" s="310"/>
      <x:c r="E1918" s="310"/>
      <x:c r="F1918" s="311"/>
      <x:c r="G1918" s="312"/>
      <x:c r="H1918" s="313" t="str">
        <x:f>IF($A1918="","",IF($C1918="Entrada de efectivo",$G1918,0))</x:f>
      </x:c>
      <x:c r="I1918" s="313" t="str">
        <x:f>IF($A1918="","",IF($C1918="Salida de efectivo",$G1918,0))</x:f>
      </x:c>
      <x:c r="J1918" s="313" t="str">
        <x:f>IF($A1918="","",CONFIGURACIÓN!$B$10+SUM($H$6:H1918)-SUM($I$6:I1918))</x:f>
      </x:c>
      <x:c r="K1918" s="311"/>
    </x:row>
    <x:row r="1919" ht="20" customHeight="1">
      <x:c r="A1919" s="309"/>
      <x:c r="B1919" s="310"/>
      <x:c r="C1919" s="310"/>
      <x:c r="D1919" s="310"/>
      <x:c r="E1919" s="310"/>
      <x:c r="F1919" s="311"/>
      <x:c r="G1919" s="312"/>
      <x:c r="H1919" s="313" t="str">
        <x:f>IF($A1919="","",IF($C1919="Entrada de efectivo",$G1919,0))</x:f>
      </x:c>
      <x:c r="I1919" s="313" t="str">
        <x:f>IF($A1919="","",IF($C1919="Salida de efectivo",$G1919,0))</x:f>
      </x:c>
      <x:c r="J1919" s="313" t="str">
        <x:f>IF($A1919="","",CONFIGURACIÓN!$B$10+SUM($H$6:H1919)-SUM($I$6:I1919))</x:f>
      </x:c>
      <x:c r="K1919" s="311"/>
    </x:row>
    <x:row r="1920" ht="20" customHeight="1">
      <x:c r="A1920" s="309"/>
      <x:c r="B1920" s="310"/>
      <x:c r="C1920" s="310"/>
      <x:c r="D1920" s="310"/>
      <x:c r="E1920" s="310"/>
      <x:c r="F1920" s="311"/>
      <x:c r="G1920" s="312"/>
      <x:c r="H1920" s="313" t="str">
        <x:f>IF($A1920="","",IF($C1920="Entrada de efectivo",$G1920,0))</x:f>
      </x:c>
      <x:c r="I1920" s="313" t="str">
        <x:f>IF($A1920="","",IF($C1920="Salida de efectivo",$G1920,0))</x:f>
      </x:c>
      <x:c r="J1920" s="313" t="str">
        <x:f>IF($A1920="","",CONFIGURACIÓN!$B$10+SUM($H$6:H1920)-SUM($I$6:I1920))</x:f>
      </x:c>
      <x:c r="K1920" s="311"/>
    </x:row>
    <x:row r="1921" ht="20" customHeight="1">
      <x:c r="A1921" s="309"/>
      <x:c r="B1921" s="310"/>
      <x:c r="C1921" s="310"/>
      <x:c r="D1921" s="310"/>
      <x:c r="E1921" s="310"/>
      <x:c r="F1921" s="311"/>
      <x:c r="G1921" s="312"/>
      <x:c r="H1921" s="313" t="str">
        <x:f>IF($A1921="","",IF($C1921="Entrada de efectivo",$G1921,0))</x:f>
      </x:c>
      <x:c r="I1921" s="313" t="str">
        <x:f>IF($A1921="","",IF($C1921="Salida de efectivo",$G1921,0))</x:f>
      </x:c>
      <x:c r="J1921" s="313" t="str">
        <x:f>IF($A1921="","",CONFIGURACIÓN!$B$10+SUM($H$6:H1921)-SUM($I$6:I1921))</x:f>
      </x:c>
      <x:c r="K1921" s="311"/>
    </x:row>
    <x:row r="1922" ht="20" customHeight="1">
      <x:c r="A1922" s="309"/>
      <x:c r="B1922" s="310"/>
      <x:c r="C1922" s="310"/>
      <x:c r="D1922" s="310"/>
      <x:c r="E1922" s="310"/>
      <x:c r="F1922" s="311"/>
      <x:c r="G1922" s="312"/>
      <x:c r="H1922" s="313" t="str">
        <x:f>IF($A1922="","",IF($C1922="Entrada de efectivo",$G1922,0))</x:f>
      </x:c>
      <x:c r="I1922" s="313" t="str">
        <x:f>IF($A1922="","",IF($C1922="Salida de efectivo",$G1922,0))</x:f>
      </x:c>
      <x:c r="J1922" s="313" t="str">
        <x:f>IF($A1922="","",CONFIGURACIÓN!$B$10+SUM($H$6:H1922)-SUM($I$6:I1922))</x:f>
      </x:c>
      <x:c r="K1922" s="311"/>
    </x:row>
    <x:row r="1923" ht="20" customHeight="1">
      <x:c r="A1923" s="309"/>
      <x:c r="B1923" s="310"/>
      <x:c r="C1923" s="310"/>
      <x:c r="D1923" s="310"/>
      <x:c r="E1923" s="310"/>
      <x:c r="F1923" s="311"/>
      <x:c r="G1923" s="312"/>
      <x:c r="H1923" s="313" t="str">
        <x:f>IF($A1923="","",IF($C1923="Entrada de efectivo",$G1923,0))</x:f>
      </x:c>
      <x:c r="I1923" s="313" t="str">
        <x:f>IF($A1923="","",IF($C1923="Salida de efectivo",$G1923,0))</x:f>
      </x:c>
      <x:c r="J1923" s="313" t="str">
        <x:f>IF($A1923="","",CONFIGURACIÓN!$B$10+SUM($H$6:H1923)-SUM($I$6:I1923))</x:f>
      </x:c>
      <x:c r="K1923" s="311"/>
    </x:row>
    <x:row r="1924" ht="20" customHeight="1">
      <x:c r="A1924" s="309"/>
      <x:c r="B1924" s="310"/>
      <x:c r="C1924" s="310"/>
      <x:c r="D1924" s="310"/>
      <x:c r="E1924" s="310"/>
      <x:c r="F1924" s="311"/>
      <x:c r="G1924" s="312"/>
      <x:c r="H1924" s="313" t="str">
        <x:f>IF($A1924="","",IF($C1924="Entrada de efectivo",$G1924,0))</x:f>
      </x:c>
      <x:c r="I1924" s="313" t="str">
        <x:f>IF($A1924="","",IF($C1924="Salida de efectivo",$G1924,0))</x:f>
      </x:c>
      <x:c r="J1924" s="313" t="str">
        <x:f>IF($A1924="","",CONFIGURACIÓN!$B$10+SUM($H$6:H1924)-SUM($I$6:I1924))</x:f>
      </x:c>
      <x:c r="K1924" s="311"/>
    </x:row>
    <x:row r="1925" ht="20" customHeight="1">
      <x:c r="A1925" s="309"/>
      <x:c r="B1925" s="310"/>
      <x:c r="C1925" s="310"/>
      <x:c r="D1925" s="310"/>
      <x:c r="E1925" s="310"/>
      <x:c r="F1925" s="311"/>
      <x:c r="G1925" s="312"/>
      <x:c r="H1925" s="313" t="str">
        <x:f>IF($A1925="","",IF($C1925="Entrada de efectivo",$G1925,0))</x:f>
      </x:c>
      <x:c r="I1925" s="313" t="str">
        <x:f>IF($A1925="","",IF($C1925="Salida de efectivo",$G1925,0))</x:f>
      </x:c>
      <x:c r="J1925" s="313" t="str">
        <x:f>IF($A1925="","",CONFIGURACIÓN!$B$10+SUM($H$6:H1925)-SUM($I$6:I1925))</x:f>
      </x:c>
      <x:c r="K1925" s="311"/>
    </x:row>
    <x:row r="1926" ht="20" customHeight="1">
      <x:c r="A1926" s="309"/>
      <x:c r="B1926" s="310"/>
      <x:c r="C1926" s="310"/>
      <x:c r="D1926" s="310"/>
      <x:c r="E1926" s="310"/>
      <x:c r="F1926" s="311"/>
      <x:c r="G1926" s="312"/>
      <x:c r="H1926" s="313" t="str">
        <x:f>IF($A1926="","",IF($C1926="Entrada de efectivo",$G1926,0))</x:f>
      </x:c>
      <x:c r="I1926" s="313" t="str">
        <x:f>IF($A1926="","",IF($C1926="Salida de efectivo",$G1926,0))</x:f>
      </x:c>
      <x:c r="J1926" s="313" t="str">
        <x:f>IF($A1926="","",CONFIGURACIÓN!$B$10+SUM($H$6:H1926)-SUM($I$6:I1926))</x:f>
      </x:c>
      <x:c r="K1926" s="311"/>
    </x:row>
    <x:row r="1927" ht="20" customHeight="1">
      <x:c r="A1927" s="309"/>
      <x:c r="B1927" s="310"/>
      <x:c r="C1927" s="310"/>
      <x:c r="D1927" s="310"/>
      <x:c r="E1927" s="310"/>
      <x:c r="F1927" s="311"/>
      <x:c r="G1927" s="312"/>
      <x:c r="H1927" s="313" t="str">
        <x:f>IF($A1927="","",IF($C1927="Entrada de efectivo",$G1927,0))</x:f>
      </x:c>
      <x:c r="I1927" s="313" t="str">
        <x:f>IF($A1927="","",IF($C1927="Salida de efectivo",$G1927,0))</x:f>
      </x:c>
      <x:c r="J1927" s="313" t="str">
        <x:f>IF($A1927="","",CONFIGURACIÓN!$B$10+SUM($H$6:H1927)-SUM($I$6:I1927))</x:f>
      </x:c>
      <x:c r="K1927" s="311"/>
    </x:row>
    <x:row r="1928" ht="20" customHeight="1">
      <x:c r="A1928" s="309"/>
      <x:c r="B1928" s="310"/>
      <x:c r="C1928" s="310"/>
      <x:c r="D1928" s="310"/>
      <x:c r="E1928" s="310"/>
      <x:c r="F1928" s="311"/>
      <x:c r="G1928" s="312"/>
      <x:c r="H1928" s="313" t="str">
        <x:f>IF($A1928="","",IF($C1928="Entrada de efectivo",$G1928,0))</x:f>
      </x:c>
      <x:c r="I1928" s="313" t="str">
        <x:f>IF($A1928="","",IF($C1928="Salida de efectivo",$G1928,0))</x:f>
      </x:c>
      <x:c r="J1928" s="313" t="str">
        <x:f>IF($A1928="","",CONFIGURACIÓN!$B$10+SUM($H$6:H1928)-SUM($I$6:I1928))</x:f>
      </x:c>
      <x:c r="K1928" s="311"/>
    </x:row>
    <x:row r="1929" ht="20" customHeight="1">
      <x:c r="A1929" s="309"/>
      <x:c r="B1929" s="310"/>
      <x:c r="C1929" s="310"/>
      <x:c r="D1929" s="310"/>
      <x:c r="E1929" s="310"/>
      <x:c r="F1929" s="311"/>
      <x:c r="G1929" s="312"/>
      <x:c r="H1929" s="313" t="str">
        <x:f>IF($A1929="","",IF($C1929="Entrada de efectivo",$G1929,0))</x:f>
      </x:c>
      <x:c r="I1929" s="313" t="str">
        <x:f>IF($A1929="","",IF($C1929="Salida de efectivo",$G1929,0))</x:f>
      </x:c>
      <x:c r="J1929" s="313" t="str">
        <x:f>IF($A1929="","",CONFIGURACIÓN!$B$10+SUM($H$6:H1929)-SUM($I$6:I1929))</x:f>
      </x:c>
      <x:c r="K1929" s="311"/>
    </x:row>
    <x:row r="1930" ht="20" customHeight="1">
      <x:c r="A1930" s="309"/>
      <x:c r="B1930" s="310"/>
      <x:c r="C1930" s="310"/>
      <x:c r="D1930" s="310"/>
      <x:c r="E1930" s="310"/>
      <x:c r="F1930" s="311"/>
      <x:c r="G1930" s="312"/>
      <x:c r="H1930" s="313" t="str">
        <x:f>IF($A1930="","",IF($C1930="Entrada de efectivo",$G1930,0))</x:f>
      </x:c>
      <x:c r="I1930" s="313" t="str">
        <x:f>IF($A1930="","",IF($C1930="Salida de efectivo",$G1930,0))</x:f>
      </x:c>
      <x:c r="J1930" s="313" t="str">
        <x:f>IF($A1930="","",CONFIGURACIÓN!$B$10+SUM($H$6:H1930)-SUM($I$6:I1930))</x:f>
      </x:c>
      <x:c r="K1930" s="311"/>
    </x:row>
    <x:row r="1931" ht="20" customHeight="1">
      <x:c r="A1931" s="309"/>
      <x:c r="B1931" s="310"/>
      <x:c r="C1931" s="310"/>
      <x:c r="D1931" s="310"/>
      <x:c r="E1931" s="310"/>
      <x:c r="F1931" s="311"/>
      <x:c r="G1931" s="312"/>
      <x:c r="H1931" s="313" t="str">
        <x:f>IF($A1931="","",IF($C1931="Entrada de efectivo",$G1931,0))</x:f>
      </x:c>
      <x:c r="I1931" s="313" t="str">
        <x:f>IF($A1931="","",IF($C1931="Salida de efectivo",$G1931,0))</x:f>
      </x:c>
      <x:c r="J1931" s="313" t="str">
        <x:f>IF($A1931="","",CONFIGURACIÓN!$B$10+SUM($H$6:H1931)-SUM($I$6:I1931))</x:f>
      </x:c>
      <x:c r="K1931" s="311"/>
    </x:row>
    <x:row r="1932" ht="20" customHeight="1">
      <x:c r="A1932" s="309"/>
      <x:c r="B1932" s="310"/>
      <x:c r="C1932" s="310"/>
      <x:c r="D1932" s="310"/>
      <x:c r="E1932" s="310"/>
      <x:c r="F1932" s="311"/>
      <x:c r="G1932" s="312"/>
      <x:c r="H1932" s="313" t="str">
        <x:f>IF($A1932="","",IF($C1932="Entrada de efectivo",$G1932,0))</x:f>
      </x:c>
      <x:c r="I1932" s="313" t="str">
        <x:f>IF($A1932="","",IF($C1932="Salida de efectivo",$G1932,0))</x:f>
      </x:c>
      <x:c r="J1932" s="313" t="str">
        <x:f>IF($A1932="","",CONFIGURACIÓN!$B$10+SUM($H$6:H1932)-SUM($I$6:I1932))</x:f>
      </x:c>
      <x:c r="K1932" s="311"/>
    </x:row>
    <x:row r="1933" ht="20" customHeight="1">
      <x:c r="A1933" s="309"/>
      <x:c r="B1933" s="310"/>
      <x:c r="C1933" s="310"/>
      <x:c r="D1933" s="310"/>
      <x:c r="E1933" s="310"/>
      <x:c r="F1933" s="311"/>
      <x:c r="G1933" s="312"/>
      <x:c r="H1933" s="313" t="str">
        <x:f>IF($A1933="","",IF($C1933="Entrada de efectivo",$G1933,0))</x:f>
      </x:c>
      <x:c r="I1933" s="313" t="str">
        <x:f>IF($A1933="","",IF($C1933="Salida de efectivo",$G1933,0))</x:f>
      </x:c>
      <x:c r="J1933" s="313" t="str">
        <x:f>IF($A1933="","",CONFIGURACIÓN!$B$10+SUM($H$6:H1933)-SUM($I$6:I1933))</x:f>
      </x:c>
      <x:c r="K1933" s="311"/>
    </x:row>
    <x:row r="1934" ht="20" customHeight="1">
      <x:c r="A1934" s="309"/>
      <x:c r="B1934" s="310"/>
      <x:c r="C1934" s="310"/>
      <x:c r="D1934" s="310"/>
      <x:c r="E1934" s="310"/>
      <x:c r="F1934" s="311"/>
      <x:c r="G1934" s="312"/>
      <x:c r="H1934" s="313" t="str">
        <x:f>IF($A1934="","",IF($C1934="Entrada de efectivo",$G1934,0))</x:f>
      </x:c>
      <x:c r="I1934" s="313" t="str">
        <x:f>IF($A1934="","",IF($C1934="Salida de efectivo",$G1934,0))</x:f>
      </x:c>
      <x:c r="J1934" s="313" t="str">
        <x:f>IF($A1934="","",CONFIGURACIÓN!$B$10+SUM($H$6:H1934)-SUM($I$6:I1934))</x:f>
      </x:c>
      <x:c r="K1934" s="311"/>
    </x:row>
    <x:row r="1935" ht="20" customHeight="1">
      <x:c r="A1935" s="309"/>
      <x:c r="B1935" s="310"/>
      <x:c r="C1935" s="310"/>
      <x:c r="D1935" s="310"/>
      <x:c r="E1935" s="310"/>
      <x:c r="F1935" s="311"/>
      <x:c r="G1935" s="312"/>
      <x:c r="H1935" s="313" t="str">
        <x:f>IF($A1935="","",IF($C1935="Entrada de efectivo",$G1935,0))</x:f>
      </x:c>
      <x:c r="I1935" s="313" t="str">
        <x:f>IF($A1935="","",IF($C1935="Salida de efectivo",$G1935,0))</x:f>
      </x:c>
      <x:c r="J1935" s="313" t="str">
        <x:f>IF($A1935="","",CONFIGURACIÓN!$B$10+SUM($H$6:H1935)-SUM($I$6:I1935))</x:f>
      </x:c>
      <x:c r="K1935" s="311"/>
    </x:row>
    <x:row r="1936" ht="20" customHeight="1">
      <x:c r="A1936" s="309"/>
      <x:c r="B1936" s="310"/>
      <x:c r="C1936" s="310"/>
      <x:c r="D1936" s="310"/>
      <x:c r="E1936" s="310"/>
      <x:c r="F1936" s="311"/>
      <x:c r="G1936" s="312"/>
      <x:c r="H1936" s="313" t="str">
        <x:f>IF($A1936="","",IF($C1936="Entrada de efectivo",$G1936,0))</x:f>
      </x:c>
      <x:c r="I1936" s="313" t="str">
        <x:f>IF($A1936="","",IF($C1936="Salida de efectivo",$G1936,0))</x:f>
      </x:c>
      <x:c r="J1936" s="313" t="str">
        <x:f>IF($A1936="","",CONFIGURACIÓN!$B$10+SUM($H$6:H1936)-SUM($I$6:I1936))</x:f>
      </x:c>
      <x:c r="K1936" s="311"/>
    </x:row>
    <x:row r="1937" ht="20" customHeight="1">
      <x:c r="A1937" s="309"/>
      <x:c r="B1937" s="310"/>
      <x:c r="C1937" s="310"/>
      <x:c r="D1937" s="310"/>
      <x:c r="E1937" s="310"/>
      <x:c r="F1937" s="311"/>
      <x:c r="G1937" s="312"/>
      <x:c r="H1937" s="313" t="str">
        <x:f>IF($A1937="","",IF($C1937="Entrada de efectivo",$G1937,0))</x:f>
      </x:c>
      <x:c r="I1937" s="313" t="str">
        <x:f>IF($A1937="","",IF($C1937="Salida de efectivo",$G1937,0))</x:f>
      </x:c>
      <x:c r="J1937" s="313" t="str">
        <x:f>IF($A1937="","",CONFIGURACIÓN!$B$10+SUM($H$6:H1937)-SUM($I$6:I1937))</x:f>
      </x:c>
      <x:c r="K1937" s="311"/>
    </x:row>
    <x:row r="1938" ht="20" customHeight="1">
      <x:c r="A1938" s="309"/>
      <x:c r="B1938" s="310"/>
      <x:c r="C1938" s="310"/>
      <x:c r="D1938" s="310"/>
      <x:c r="E1938" s="310"/>
      <x:c r="F1938" s="311"/>
      <x:c r="G1938" s="312"/>
      <x:c r="H1938" s="313" t="str">
        <x:f>IF($A1938="","",IF($C1938="Entrada de efectivo",$G1938,0))</x:f>
      </x:c>
      <x:c r="I1938" s="313" t="str">
        <x:f>IF($A1938="","",IF($C1938="Salida de efectivo",$G1938,0))</x:f>
      </x:c>
      <x:c r="J1938" s="313" t="str">
        <x:f>IF($A1938="","",CONFIGURACIÓN!$B$10+SUM($H$6:H1938)-SUM($I$6:I1938))</x:f>
      </x:c>
      <x:c r="K1938" s="311"/>
    </x:row>
    <x:row r="1939" ht="20" customHeight="1">
      <x:c r="A1939" s="309"/>
      <x:c r="B1939" s="310"/>
      <x:c r="C1939" s="310"/>
      <x:c r="D1939" s="310"/>
      <x:c r="E1939" s="310"/>
      <x:c r="F1939" s="311"/>
      <x:c r="G1939" s="312"/>
      <x:c r="H1939" s="313" t="str">
        <x:f>IF($A1939="","",IF($C1939="Entrada de efectivo",$G1939,0))</x:f>
      </x:c>
      <x:c r="I1939" s="313" t="str">
        <x:f>IF($A1939="","",IF($C1939="Salida de efectivo",$G1939,0))</x:f>
      </x:c>
      <x:c r="J1939" s="313" t="str">
        <x:f>IF($A1939="","",CONFIGURACIÓN!$B$10+SUM($H$6:H1939)-SUM($I$6:I1939))</x:f>
      </x:c>
      <x:c r="K1939" s="311"/>
    </x:row>
    <x:row r="1940" ht="20" customHeight="1">
      <x:c r="A1940" s="309"/>
      <x:c r="B1940" s="310"/>
      <x:c r="C1940" s="310"/>
      <x:c r="D1940" s="310"/>
      <x:c r="E1940" s="310"/>
      <x:c r="F1940" s="311"/>
      <x:c r="G1940" s="312"/>
      <x:c r="H1940" s="313" t="str">
        <x:f>IF($A1940="","",IF($C1940="Entrada de efectivo",$G1940,0))</x:f>
      </x:c>
      <x:c r="I1940" s="313" t="str">
        <x:f>IF($A1940="","",IF($C1940="Salida de efectivo",$G1940,0))</x:f>
      </x:c>
      <x:c r="J1940" s="313" t="str">
        <x:f>IF($A1940="","",CONFIGURACIÓN!$B$10+SUM($H$6:H1940)-SUM($I$6:I1940))</x:f>
      </x:c>
      <x:c r="K1940" s="311"/>
    </x:row>
    <x:row r="1941" ht="20" customHeight="1">
      <x:c r="A1941" s="309"/>
      <x:c r="B1941" s="310"/>
      <x:c r="C1941" s="310"/>
      <x:c r="D1941" s="310"/>
      <x:c r="E1941" s="310"/>
      <x:c r="F1941" s="311"/>
      <x:c r="G1941" s="312"/>
      <x:c r="H1941" s="313" t="str">
        <x:f>IF($A1941="","",IF($C1941="Entrada de efectivo",$G1941,0))</x:f>
      </x:c>
      <x:c r="I1941" s="313" t="str">
        <x:f>IF($A1941="","",IF($C1941="Salida de efectivo",$G1941,0))</x:f>
      </x:c>
      <x:c r="J1941" s="313" t="str">
        <x:f>IF($A1941="","",CONFIGURACIÓN!$B$10+SUM($H$6:H1941)-SUM($I$6:I1941))</x:f>
      </x:c>
      <x:c r="K1941" s="311"/>
    </x:row>
    <x:row r="1942" ht="20" customHeight="1">
      <x:c r="A1942" s="309"/>
      <x:c r="B1942" s="310"/>
      <x:c r="C1942" s="310"/>
      <x:c r="D1942" s="310"/>
      <x:c r="E1942" s="310"/>
      <x:c r="F1942" s="311"/>
      <x:c r="G1942" s="312"/>
      <x:c r="H1942" s="313" t="str">
        <x:f>IF($A1942="","",IF($C1942="Entrada de efectivo",$G1942,0))</x:f>
      </x:c>
      <x:c r="I1942" s="313" t="str">
        <x:f>IF($A1942="","",IF($C1942="Salida de efectivo",$G1942,0))</x:f>
      </x:c>
      <x:c r="J1942" s="313" t="str">
        <x:f>IF($A1942="","",CONFIGURACIÓN!$B$10+SUM($H$6:H1942)-SUM($I$6:I1942))</x:f>
      </x:c>
      <x:c r="K1942" s="311"/>
    </x:row>
    <x:row r="1943" ht="20" customHeight="1">
      <x:c r="A1943" s="309"/>
      <x:c r="B1943" s="310"/>
      <x:c r="C1943" s="310"/>
      <x:c r="D1943" s="310"/>
      <x:c r="E1943" s="310"/>
      <x:c r="F1943" s="311"/>
      <x:c r="G1943" s="312"/>
      <x:c r="H1943" s="313" t="str">
        <x:f>IF($A1943="","",IF($C1943="Entrada de efectivo",$G1943,0))</x:f>
      </x:c>
      <x:c r="I1943" s="313" t="str">
        <x:f>IF($A1943="","",IF($C1943="Salida de efectivo",$G1943,0))</x:f>
      </x:c>
      <x:c r="J1943" s="313" t="str">
        <x:f>IF($A1943="","",CONFIGURACIÓN!$B$10+SUM($H$6:H1943)-SUM($I$6:I1943))</x:f>
      </x:c>
      <x:c r="K1943" s="311"/>
    </x:row>
    <x:row r="1944" ht="20" customHeight="1">
      <x:c r="A1944" s="309"/>
      <x:c r="B1944" s="310"/>
      <x:c r="C1944" s="310"/>
      <x:c r="D1944" s="310"/>
      <x:c r="E1944" s="310"/>
      <x:c r="F1944" s="311"/>
      <x:c r="G1944" s="312"/>
      <x:c r="H1944" s="313" t="str">
        <x:f>IF($A1944="","",IF($C1944="Entrada de efectivo",$G1944,0))</x:f>
      </x:c>
      <x:c r="I1944" s="313" t="str">
        <x:f>IF($A1944="","",IF($C1944="Salida de efectivo",$G1944,0))</x:f>
      </x:c>
      <x:c r="J1944" s="313" t="str">
        <x:f>IF($A1944="","",CONFIGURACIÓN!$B$10+SUM($H$6:H1944)-SUM($I$6:I1944))</x:f>
      </x:c>
      <x:c r="K1944" s="311"/>
    </x:row>
    <x:row r="1945" ht="20" customHeight="1">
      <x:c r="A1945" s="309"/>
      <x:c r="B1945" s="310"/>
      <x:c r="C1945" s="310"/>
      <x:c r="D1945" s="310"/>
      <x:c r="E1945" s="310"/>
      <x:c r="F1945" s="311"/>
      <x:c r="G1945" s="312"/>
      <x:c r="H1945" s="313" t="str">
        <x:f>IF($A1945="","",IF($C1945="Entrada de efectivo",$G1945,0))</x:f>
      </x:c>
      <x:c r="I1945" s="313" t="str">
        <x:f>IF($A1945="","",IF($C1945="Salida de efectivo",$G1945,0))</x:f>
      </x:c>
      <x:c r="J1945" s="313" t="str">
        <x:f>IF($A1945="","",CONFIGURACIÓN!$B$10+SUM($H$6:H1945)-SUM($I$6:I1945))</x:f>
      </x:c>
      <x:c r="K1945" s="311"/>
    </x:row>
    <x:row r="1946" ht="20" customHeight="1">
      <x:c r="A1946" s="309"/>
      <x:c r="B1946" s="310"/>
      <x:c r="C1946" s="310"/>
      <x:c r="D1946" s="310"/>
      <x:c r="E1946" s="310"/>
      <x:c r="F1946" s="311"/>
      <x:c r="G1946" s="312"/>
      <x:c r="H1946" s="313" t="str">
        <x:f>IF($A1946="","",IF($C1946="Entrada de efectivo",$G1946,0))</x:f>
      </x:c>
      <x:c r="I1946" s="313" t="str">
        <x:f>IF($A1946="","",IF($C1946="Salida de efectivo",$G1946,0))</x:f>
      </x:c>
      <x:c r="J1946" s="313" t="str">
        <x:f>IF($A1946="","",CONFIGURACIÓN!$B$10+SUM($H$6:H1946)-SUM($I$6:I1946))</x:f>
      </x:c>
      <x:c r="K1946" s="311"/>
    </x:row>
    <x:row r="1947" ht="20" customHeight="1">
      <x:c r="A1947" s="309"/>
      <x:c r="B1947" s="310"/>
      <x:c r="C1947" s="310"/>
      <x:c r="D1947" s="310"/>
      <x:c r="E1947" s="310"/>
      <x:c r="F1947" s="311"/>
      <x:c r="G1947" s="312"/>
      <x:c r="H1947" s="313" t="str">
        <x:f>IF($A1947="","",IF($C1947="Entrada de efectivo",$G1947,0))</x:f>
      </x:c>
      <x:c r="I1947" s="313" t="str">
        <x:f>IF($A1947="","",IF($C1947="Salida de efectivo",$G1947,0))</x:f>
      </x:c>
      <x:c r="J1947" s="313" t="str">
        <x:f>IF($A1947="","",CONFIGURACIÓN!$B$10+SUM($H$6:H1947)-SUM($I$6:I1947))</x:f>
      </x:c>
      <x:c r="K1947" s="311"/>
    </x:row>
    <x:row r="1948" ht="20" customHeight="1">
      <x:c r="A1948" s="309"/>
      <x:c r="B1948" s="310"/>
      <x:c r="C1948" s="310"/>
      <x:c r="D1948" s="310"/>
      <x:c r="E1948" s="310"/>
      <x:c r="F1948" s="311"/>
      <x:c r="G1948" s="312"/>
      <x:c r="H1948" s="313" t="str">
        <x:f>IF($A1948="","",IF($C1948="Entrada de efectivo",$G1948,0))</x:f>
      </x:c>
      <x:c r="I1948" s="313" t="str">
        <x:f>IF($A1948="","",IF($C1948="Salida de efectivo",$G1948,0))</x:f>
      </x:c>
      <x:c r="J1948" s="313" t="str">
        <x:f>IF($A1948="","",CONFIGURACIÓN!$B$10+SUM($H$6:H1948)-SUM($I$6:I1948))</x:f>
      </x:c>
      <x:c r="K1948" s="311"/>
    </x:row>
    <x:row r="1949" ht="20" customHeight="1">
      <x:c r="A1949" s="309"/>
      <x:c r="B1949" s="310"/>
      <x:c r="C1949" s="310"/>
      <x:c r="D1949" s="310"/>
      <x:c r="E1949" s="310"/>
      <x:c r="F1949" s="311"/>
      <x:c r="G1949" s="312"/>
      <x:c r="H1949" s="313" t="str">
        <x:f>IF($A1949="","",IF($C1949="Entrada de efectivo",$G1949,0))</x:f>
      </x:c>
      <x:c r="I1949" s="313" t="str">
        <x:f>IF($A1949="","",IF($C1949="Salida de efectivo",$G1949,0))</x:f>
      </x:c>
      <x:c r="J1949" s="313" t="str">
        <x:f>IF($A1949="","",CONFIGURACIÓN!$B$10+SUM($H$6:H1949)-SUM($I$6:I1949))</x:f>
      </x:c>
      <x:c r="K1949" s="311"/>
    </x:row>
    <x:row r="1950" ht="20" customHeight="1">
      <x:c r="A1950" s="309"/>
      <x:c r="B1950" s="310"/>
      <x:c r="C1950" s="310"/>
      <x:c r="D1950" s="310"/>
      <x:c r="E1950" s="310"/>
      <x:c r="F1950" s="311"/>
      <x:c r="G1950" s="312"/>
      <x:c r="H1950" s="313" t="str">
        <x:f>IF($A1950="","",IF($C1950="Entrada de efectivo",$G1950,0))</x:f>
      </x:c>
      <x:c r="I1950" s="313" t="str">
        <x:f>IF($A1950="","",IF($C1950="Salida de efectivo",$G1950,0))</x:f>
      </x:c>
      <x:c r="J1950" s="313" t="str">
        <x:f>IF($A1950="","",CONFIGURACIÓN!$B$10+SUM($H$6:H1950)-SUM($I$6:I1950))</x:f>
      </x:c>
      <x:c r="K1950" s="311"/>
    </x:row>
    <x:row r="1951" ht="20" customHeight="1">
      <x:c r="A1951" s="309"/>
      <x:c r="B1951" s="310"/>
      <x:c r="C1951" s="310"/>
      <x:c r="D1951" s="310"/>
      <x:c r="E1951" s="310"/>
      <x:c r="F1951" s="311"/>
      <x:c r="G1951" s="312"/>
      <x:c r="H1951" s="313" t="str">
        <x:f>IF($A1951="","",IF($C1951="Entrada de efectivo",$G1951,0))</x:f>
      </x:c>
      <x:c r="I1951" s="313" t="str">
        <x:f>IF($A1951="","",IF($C1951="Salida de efectivo",$G1951,0))</x:f>
      </x:c>
      <x:c r="J1951" s="313" t="str">
        <x:f>IF($A1951="","",CONFIGURACIÓN!$B$10+SUM($H$6:H1951)-SUM($I$6:I1951))</x:f>
      </x:c>
      <x:c r="K1951" s="311"/>
    </x:row>
    <x:row r="1952" ht="20" customHeight="1">
      <x:c r="A1952" s="309"/>
      <x:c r="B1952" s="310"/>
      <x:c r="C1952" s="310"/>
      <x:c r="D1952" s="310"/>
      <x:c r="E1952" s="310"/>
      <x:c r="F1952" s="311"/>
      <x:c r="G1952" s="312"/>
      <x:c r="H1952" s="313" t="str">
        <x:f>IF($A1952="","",IF($C1952="Entrada de efectivo",$G1952,0))</x:f>
      </x:c>
      <x:c r="I1952" s="313" t="str">
        <x:f>IF($A1952="","",IF($C1952="Salida de efectivo",$G1952,0))</x:f>
      </x:c>
      <x:c r="J1952" s="313" t="str">
        <x:f>IF($A1952="","",CONFIGURACIÓN!$B$10+SUM($H$6:H1952)-SUM($I$6:I1952))</x:f>
      </x:c>
      <x:c r="K1952" s="311"/>
    </x:row>
    <x:row r="1953" ht="20" customHeight="1">
      <x:c r="A1953" s="309"/>
      <x:c r="B1953" s="310"/>
      <x:c r="C1953" s="310"/>
      <x:c r="D1953" s="310"/>
      <x:c r="E1953" s="310"/>
      <x:c r="F1953" s="311"/>
      <x:c r="G1953" s="312"/>
      <x:c r="H1953" s="313" t="str">
        <x:f>IF($A1953="","",IF($C1953="Entrada de efectivo",$G1953,0))</x:f>
      </x:c>
      <x:c r="I1953" s="313" t="str">
        <x:f>IF($A1953="","",IF($C1953="Salida de efectivo",$G1953,0))</x:f>
      </x:c>
      <x:c r="J1953" s="313" t="str">
        <x:f>IF($A1953="","",CONFIGURACIÓN!$B$10+SUM($H$6:H1953)-SUM($I$6:I1953))</x:f>
      </x:c>
      <x:c r="K1953" s="311"/>
    </x:row>
    <x:row r="1954" ht="20" customHeight="1">
      <x:c r="A1954" s="309"/>
      <x:c r="B1954" s="310"/>
      <x:c r="C1954" s="310"/>
      <x:c r="D1954" s="310"/>
      <x:c r="E1954" s="310"/>
      <x:c r="F1954" s="311"/>
      <x:c r="G1954" s="312"/>
      <x:c r="H1954" s="313" t="str">
        <x:f>IF($A1954="","",IF($C1954="Entrada de efectivo",$G1954,0))</x:f>
      </x:c>
      <x:c r="I1954" s="313" t="str">
        <x:f>IF($A1954="","",IF($C1954="Salida de efectivo",$G1954,0))</x:f>
      </x:c>
      <x:c r="J1954" s="313" t="str">
        <x:f>IF($A1954="","",CONFIGURACIÓN!$B$10+SUM($H$6:H1954)-SUM($I$6:I1954))</x:f>
      </x:c>
      <x:c r="K1954" s="311"/>
    </x:row>
    <x:row r="1955" ht="20" customHeight="1">
      <x:c r="A1955" s="309"/>
      <x:c r="B1955" s="310"/>
      <x:c r="C1955" s="310"/>
      <x:c r="D1955" s="310"/>
      <x:c r="E1955" s="310"/>
      <x:c r="F1955" s="311"/>
      <x:c r="G1955" s="312"/>
      <x:c r="H1955" s="313" t="str">
        <x:f>IF($A1955="","",IF($C1955="Entrada de efectivo",$G1955,0))</x:f>
      </x:c>
      <x:c r="I1955" s="313" t="str">
        <x:f>IF($A1955="","",IF($C1955="Salida de efectivo",$G1955,0))</x:f>
      </x:c>
      <x:c r="J1955" s="313" t="str">
        <x:f>IF($A1955="","",CONFIGURACIÓN!$B$10+SUM($H$6:H1955)-SUM($I$6:I1955))</x:f>
      </x:c>
      <x:c r="K1955" s="311"/>
    </x:row>
    <x:row r="1956" ht="20" customHeight="1">
      <x:c r="A1956" s="309"/>
      <x:c r="B1956" s="310"/>
      <x:c r="C1956" s="310"/>
      <x:c r="D1956" s="310"/>
      <x:c r="E1956" s="310"/>
      <x:c r="F1956" s="311"/>
      <x:c r="G1956" s="312"/>
      <x:c r="H1956" s="313" t="str">
        <x:f>IF($A1956="","",IF($C1956="Entrada de efectivo",$G1956,0))</x:f>
      </x:c>
      <x:c r="I1956" s="313" t="str">
        <x:f>IF($A1956="","",IF($C1956="Salida de efectivo",$G1956,0))</x:f>
      </x:c>
      <x:c r="J1956" s="313" t="str">
        <x:f>IF($A1956="","",CONFIGURACIÓN!$B$10+SUM($H$6:H1956)-SUM($I$6:I1956))</x:f>
      </x:c>
      <x:c r="K1956" s="311"/>
    </x:row>
    <x:row r="1957" ht="20" customHeight="1">
      <x:c r="A1957" s="309"/>
      <x:c r="B1957" s="310"/>
      <x:c r="C1957" s="310"/>
      <x:c r="D1957" s="310"/>
      <x:c r="E1957" s="310"/>
      <x:c r="F1957" s="311"/>
      <x:c r="G1957" s="312"/>
      <x:c r="H1957" s="313" t="str">
        <x:f>IF($A1957="","",IF($C1957="Entrada de efectivo",$G1957,0))</x:f>
      </x:c>
      <x:c r="I1957" s="313" t="str">
        <x:f>IF($A1957="","",IF($C1957="Salida de efectivo",$G1957,0))</x:f>
      </x:c>
      <x:c r="J1957" s="313" t="str">
        <x:f>IF($A1957="","",CONFIGURACIÓN!$B$10+SUM($H$6:H1957)-SUM($I$6:I1957))</x:f>
      </x:c>
      <x:c r="K1957" s="311"/>
    </x:row>
    <x:row r="1958" ht="20" customHeight="1">
      <x:c r="A1958" s="309"/>
      <x:c r="B1958" s="310"/>
      <x:c r="C1958" s="310"/>
      <x:c r="D1958" s="310"/>
      <x:c r="E1958" s="310"/>
      <x:c r="F1958" s="311"/>
      <x:c r="G1958" s="312"/>
      <x:c r="H1958" s="313" t="str">
        <x:f>IF($A1958="","",IF($C1958="Entrada de efectivo",$G1958,0))</x:f>
      </x:c>
      <x:c r="I1958" s="313" t="str">
        <x:f>IF($A1958="","",IF($C1958="Salida de efectivo",$G1958,0))</x:f>
      </x:c>
      <x:c r="J1958" s="313" t="str">
        <x:f>IF($A1958="","",CONFIGURACIÓN!$B$10+SUM($H$6:H1958)-SUM($I$6:I1958))</x:f>
      </x:c>
      <x:c r="K1958" s="311"/>
    </x:row>
    <x:row r="1959" ht="20" customHeight="1">
      <x:c r="A1959" s="309"/>
      <x:c r="B1959" s="310"/>
      <x:c r="C1959" s="310"/>
      <x:c r="D1959" s="310"/>
      <x:c r="E1959" s="310"/>
      <x:c r="F1959" s="311"/>
      <x:c r="G1959" s="312"/>
      <x:c r="H1959" s="313" t="str">
        <x:f>IF($A1959="","",IF($C1959="Entrada de efectivo",$G1959,0))</x:f>
      </x:c>
      <x:c r="I1959" s="313" t="str">
        <x:f>IF($A1959="","",IF($C1959="Salida de efectivo",$G1959,0))</x:f>
      </x:c>
      <x:c r="J1959" s="313" t="str">
        <x:f>IF($A1959="","",CONFIGURACIÓN!$B$10+SUM($H$6:H1959)-SUM($I$6:I1959))</x:f>
      </x:c>
      <x:c r="K1959" s="311"/>
    </x:row>
    <x:row r="1960" ht="20" customHeight="1">
      <x:c r="A1960" s="309"/>
      <x:c r="B1960" s="310"/>
      <x:c r="C1960" s="310"/>
      <x:c r="D1960" s="310"/>
      <x:c r="E1960" s="310"/>
      <x:c r="F1960" s="311"/>
      <x:c r="G1960" s="312"/>
      <x:c r="H1960" s="313" t="str">
        <x:f>IF($A1960="","",IF($C1960="Entrada de efectivo",$G1960,0))</x:f>
      </x:c>
      <x:c r="I1960" s="313" t="str">
        <x:f>IF($A1960="","",IF($C1960="Salida de efectivo",$G1960,0))</x:f>
      </x:c>
      <x:c r="J1960" s="313" t="str">
        <x:f>IF($A1960="","",CONFIGURACIÓN!$B$10+SUM($H$6:H1960)-SUM($I$6:I1960))</x:f>
      </x:c>
      <x:c r="K1960" s="311"/>
    </x:row>
    <x:row r="1961" ht="20" customHeight="1">
      <x:c r="A1961" s="309"/>
      <x:c r="B1961" s="310"/>
      <x:c r="C1961" s="310"/>
      <x:c r="D1961" s="310"/>
      <x:c r="E1961" s="310"/>
      <x:c r="F1961" s="311"/>
      <x:c r="G1961" s="312"/>
      <x:c r="H1961" s="313" t="str">
        <x:f>IF($A1961="","",IF($C1961="Entrada de efectivo",$G1961,0))</x:f>
      </x:c>
      <x:c r="I1961" s="313" t="str">
        <x:f>IF($A1961="","",IF($C1961="Salida de efectivo",$G1961,0))</x:f>
      </x:c>
      <x:c r="J1961" s="313" t="str">
        <x:f>IF($A1961="","",CONFIGURACIÓN!$B$10+SUM($H$6:H1961)-SUM($I$6:I1961))</x:f>
      </x:c>
      <x:c r="K1961" s="311"/>
    </x:row>
    <x:row r="1962" ht="20" customHeight="1">
      <x:c r="A1962" s="309"/>
      <x:c r="B1962" s="310"/>
      <x:c r="C1962" s="310"/>
      <x:c r="D1962" s="310"/>
      <x:c r="E1962" s="310"/>
      <x:c r="F1962" s="311"/>
      <x:c r="G1962" s="312"/>
      <x:c r="H1962" s="313" t="str">
        <x:f>IF($A1962="","",IF($C1962="Entrada de efectivo",$G1962,0))</x:f>
      </x:c>
      <x:c r="I1962" s="313" t="str">
        <x:f>IF($A1962="","",IF($C1962="Salida de efectivo",$G1962,0))</x:f>
      </x:c>
      <x:c r="J1962" s="313" t="str">
        <x:f>IF($A1962="","",CONFIGURACIÓN!$B$10+SUM($H$6:H1962)-SUM($I$6:I1962))</x:f>
      </x:c>
      <x:c r="K1962" s="311"/>
    </x:row>
    <x:row r="1963" ht="20" customHeight="1">
      <x:c r="A1963" s="309"/>
      <x:c r="B1963" s="310"/>
      <x:c r="C1963" s="310"/>
      <x:c r="D1963" s="310"/>
      <x:c r="E1963" s="310"/>
      <x:c r="F1963" s="311"/>
      <x:c r="G1963" s="312"/>
      <x:c r="H1963" s="313" t="str">
        <x:f>IF($A1963="","",IF($C1963="Entrada de efectivo",$G1963,0))</x:f>
      </x:c>
      <x:c r="I1963" s="313" t="str">
        <x:f>IF($A1963="","",IF($C1963="Salida de efectivo",$G1963,0))</x:f>
      </x:c>
      <x:c r="J1963" s="313" t="str">
        <x:f>IF($A1963="","",CONFIGURACIÓN!$B$10+SUM($H$6:H1963)-SUM($I$6:I1963))</x:f>
      </x:c>
      <x:c r="K1963" s="311"/>
    </x:row>
    <x:row r="1964" ht="20" customHeight="1">
      <x:c r="A1964" s="309"/>
      <x:c r="B1964" s="310"/>
      <x:c r="C1964" s="310"/>
      <x:c r="D1964" s="310"/>
      <x:c r="E1964" s="310"/>
      <x:c r="F1964" s="311"/>
      <x:c r="G1964" s="312"/>
      <x:c r="H1964" s="313" t="str">
        <x:f>IF($A1964="","",IF($C1964="Entrada de efectivo",$G1964,0))</x:f>
      </x:c>
      <x:c r="I1964" s="313" t="str">
        <x:f>IF($A1964="","",IF($C1964="Salida de efectivo",$G1964,0))</x:f>
      </x:c>
      <x:c r="J1964" s="313" t="str">
        <x:f>IF($A1964="","",CONFIGURACIÓN!$B$10+SUM($H$6:H1964)-SUM($I$6:I1964))</x:f>
      </x:c>
      <x:c r="K1964" s="311"/>
    </x:row>
    <x:row r="1965" ht="20" customHeight="1">
      <x:c r="A1965" s="309"/>
      <x:c r="B1965" s="310"/>
      <x:c r="C1965" s="310"/>
      <x:c r="D1965" s="310"/>
      <x:c r="E1965" s="310"/>
      <x:c r="F1965" s="311"/>
      <x:c r="G1965" s="312"/>
      <x:c r="H1965" s="313" t="str">
        <x:f>IF($A1965="","",IF($C1965="Entrada de efectivo",$G1965,0))</x:f>
      </x:c>
      <x:c r="I1965" s="313" t="str">
        <x:f>IF($A1965="","",IF($C1965="Salida de efectivo",$G1965,0))</x:f>
      </x:c>
      <x:c r="J1965" s="313" t="str">
        <x:f>IF($A1965="","",CONFIGURACIÓN!$B$10+SUM($H$6:H1965)-SUM($I$6:I1965))</x:f>
      </x:c>
      <x:c r="K1965" s="311"/>
    </x:row>
    <x:row r="1966" ht="20" customHeight="1">
      <x:c r="A1966" s="309"/>
      <x:c r="B1966" s="310"/>
      <x:c r="C1966" s="310"/>
      <x:c r="D1966" s="310"/>
      <x:c r="E1966" s="310"/>
      <x:c r="F1966" s="311"/>
      <x:c r="G1966" s="312"/>
      <x:c r="H1966" s="313" t="str">
        <x:f>IF($A1966="","",IF($C1966="Entrada de efectivo",$G1966,0))</x:f>
      </x:c>
      <x:c r="I1966" s="313" t="str">
        <x:f>IF($A1966="","",IF($C1966="Salida de efectivo",$G1966,0))</x:f>
      </x:c>
      <x:c r="J1966" s="313" t="str">
        <x:f>IF($A1966="","",CONFIGURACIÓN!$B$10+SUM($H$6:H1966)-SUM($I$6:I1966))</x:f>
      </x:c>
      <x:c r="K1966" s="311"/>
    </x:row>
    <x:row r="1967" ht="20" customHeight="1">
      <x:c r="A1967" s="309"/>
      <x:c r="B1967" s="310"/>
      <x:c r="C1967" s="310"/>
      <x:c r="D1967" s="310"/>
      <x:c r="E1967" s="310"/>
      <x:c r="F1967" s="311"/>
      <x:c r="G1967" s="312"/>
      <x:c r="H1967" s="313" t="str">
        <x:f>IF($A1967="","",IF($C1967="Entrada de efectivo",$G1967,0))</x:f>
      </x:c>
      <x:c r="I1967" s="313" t="str">
        <x:f>IF($A1967="","",IF($C1967="Salida de efectivo",$G1967,0))</x:f>
      </x:c>
      <x:c r="J1967" s="313" t="str">
        <x:f>IF($A1967="","",CONFIGURACIÓN!$B$10+SUM($H$6:H1967)-SUM($I$6:I1967))</x:f>
      </x:c>
      <x:c r="K1967" s="311"/>
    </x:row>
    <x:row r="1968" ht="20" customHeight="1">
      <x:c r="A1968" s="309"/>
      <x:c r="B1968" s="310"/>
      <x:c r="C1968" s="310"/>
      <x:c r="D1968" s="310"/>
      <x:c r="E1968" s="310"/>
      <x:c r="F1968" s="311"/>
      <x:c r="G1968" s="312"/>
      <x:c r="H1968" s="313" t="str">
        <x:f>IF($A1968="","",IF($C1968="Entrada de efectivo",$G1968,0))</x:f>
      </x:c>
      <x:c r="I1968" s="313" t="str">
        <x:f>IF($A1968="","",IF($C1968="Salida de efectivo",$G1968,0))</x:f>
      </x:c>
      <x:c r="J1968" s="313" t="str">
        <x:f>IF($A1968="","",CONFIGURACIÓN!$B$10+SUM($H$6:H1968)-SUM($I$6:I1968))</x:f>
      </x:c>
      <x:c r="K1968" s="311"/>
    </x:row>
    <x:row r="1969" ht="20" customHeight="1">
      <x:c r="A1969" s="309"/>
      <x:c r="B1969" s="310"/>
      <x:c r="C1969" s="310"/>
      <x:c r="D1969" s="310"/>
      <x:c r="E1969" s="310"/>
      <x:c r="F1969" s="311"/>
      <x:c r="G1969" s="312"/>
      <x:c r="H1969" s="313" t="str">
        <x:f>IF($A1969="","",IF($C1969="Entrada de efectivo",$G1969,0))</x:f>
      </x:c>
      <x:c r="I1969" s="313" t="str">
        <x:f>IF($A1969="","",IF($C1969="Salida de efectivo",$G1969,0))</x:f>
      </x:c>
      <x:c r="J1969" s="313" t="str">
        <x:f>IF($A1969="","",CONFIGURACIÓN!$B$10+SUM($H$6:H1969)-SUM($I$6:I1969))</x:f>
      </x:c>
      <x:c r="K1969" s="311"/>
    </x:row>
    <x:row r="1970" ht="20" customHeight="1">
      <x:c r="A1970" s="309"/>
      <x:c r="B1970" s="310"/>
      <x:c r="C1970" s="310"/>
      <x:c r="D1970" s="310"/>
      <x:c r="E1970" s="310"/>
      <x:c r="F1970" s="311"/>
      <x:c r="G1970" s="312"/>
      <x:c r="H1970" s="313" t="str">
        <x:f>IF($A1970="","",IF($C1970="Entrada de efectivo",$G1970,0))</x:f>
      </x:c>
      <x:c r="I1970" s="313" t="str">
        <x:f>IF($A1970="","",IF($C1970="Salida de efectivo",$G1970,0))</x:f>
      </x:c>
      <x:c r="J1970" s="313" t="str">
        <x:f>IF($A1970="","",CONFIGURACIÓN!$B$10+SUM($H$6:H1970)-SUM($I$6:I1970))</x:f>
      </x:c>
      <x:c r="K1970" s="311"/>
    </x:row>
    <x:row r="1971" ht="20" customHeight="1">
      <x:c r="A1971" s="309"/>
      <x:c r="B1971" s="310"/>
      <x:c r="C1971" s="310"/>
      <x:c r="D1971" s="310"/>
      <x:c r="E1971" s="310"/>
      <x:c r="F1971" s="311"/>
      <x:c r="G1971" s="312"/>
      <x:c r="H1971" s="313" t="str">
        <x:f>IF($A1971="","",IF($C1971="Entrada de efectivo",$G1971,0))</x:f>
      </x:c>
      <x:c r="I1971" s="313" t="str">
        <x:f>IF($A1971="","",IF($C1971="Salida de efectivo",$G1971,0))</x:f>
      </x:c>
      <x:c r="J1971" s="313" t="str">
        <x:f>IF($A1971="","",CONFIGURACIÓN!$B$10+SUM($H$6:H1971)-SUM($I$6:I1971))</x:f>
      </x:c>
      <x:c r="K1971" s="311"/>
    </x:row>
    <x:row r="1972" ht="20" customHeight="1">
      <x:c r="A1972" s="309"/>
      <x:c r="B1972" s="310"/>
      <x:c r="C1972" s="310"/>
      <x:c r="D1972" s="310"/>
      <x:c r="E1972" s="310"/>
      <x:c r="F1972" s="311"/>
      <x:c r="G1972" s="312"/>
      <x:c r="H1972" s="313" t="str">
        <x:f>IF($A1972="","",IF($C1972="Entrada de efectivo",$G1972,0))</x:f>
      </x:c>
      <x:c r="I1972" s="313" t="str">
        <x:f>IF($A1972="","",IF($C1972="Salida de efectivo",$G1972,0))</x:f>
      </x:c>
      <x:c r="J1972" s="313" t="str">
        <x:f>IF($A1972="","",CONFIGURACIÓN!$B$10+SUM($H$6:H1972)-SUM($I$6:I1972))</x:f>
      </x:c>
      <x:c r="K1972" s="311"/>
    </x:row>
    <x:row r="1973" ht="20" customHeight="1">
      <x:c r="A1973" s="309"/>
      <x:c r="B1973" s="310"/>
      <x:c r="C1973" s="310"/>
      <x:c r="D1973" s="310"/>
      <x:c r="E1973" s="310"/>
      <x:c r="F1973" s="311"/>
      <x:c r="G1973" s="312"/>
      <x:c r="H1973" s="313" t="str">
        <x:f>IF($A1973="","",IF($C1973="Entrada de efectivo",$G1973,0))</x:f>
      </x:c>
      <x:c r="I1973" s="313" t="str">
        <x:f>IF($A1973="","",IF($C1973="Salida de efectivo",$G1973,0))</x:f>
      </x:c>
      <x:c r="J1973" s="313" t="str">
        <x:f>IF($A1973="","",CONFIGURACIÓN!$B$10+SUM($H$6:H1973)-SUM($I$6:I1973))</x:f>
      </x:c>
      <x:c r="K1973" s="311"/>
    </x:row>
    <x:row r="1974" ht="20" customHeight="1">
      <x:c r="A1974" s="309"/>
      <x:c r="B1974" s="310"/>
      <x:c r="C1974" s="310"/>
      <x:c r="D1974" s="310"/>
      <x:c r="E1974" s="310"/>
      <x:c r="F1974" s="311"/>
      <x:c r="G1974" s="312"/>
      <x:c r="H1974" s="313" t="str">
        <x:f>IF($A1974="","",IF($C1974="Entrada de efectivo",$G1974,0))</x:f>
      </x:c>
      <x:c r="I1974" s="313" t="str">
        <x:f>IF($A1974="","",IF($C1974="Salida de efectivo",$G1974,0))</x:f>
      </x:c>
      <x:c r="J1974" s="313" t="str">
        <x:f>IF($A1974="","",CONFIGURACIÓN!$B$10+SUM($H$6:H1974)-SUM($I$6:I1974))</x:f>
      </x:c>
      <x:c r="K1974" s="311"/>
    </x:row>
    <x:row r="1975" ht="20" customHeight="1">
      <x:c r="A1975" s="309"/>
      <x:c r="B1975" s="310"/>
      <x:c r="C1975" s="310"/>
      <x:c r="D1975" s="310"/>
      <x:c r="E1975" s="310"/>
      <x:c r="F1975" s="311"/>
      <x:c r="G1975" s="312"/>
      <x:c r="H1975" s="313" t="str">
        <x:f>IF($A1975="","",IF($C1975="Entrada de efectivo",$G1975,0))</x:f>
      </x:c>
      <x:c r="I1975" s="313" t="str">
        <x:f>IF($A1975="","",IF($C1975="Salida de efectivo",$G1975,0))</x:f>
      </x:c>
      <x:c r="J1975" s="313" t="str">
        <x:f>IF($A1975="","",CONFIGURACIÓN!$B$10+SUM($H$6:H1975)-SUM($I$6:I1975))</x:f>
      </x:c>
      <x:c r="K1975" s="311"/>
    </x:row>
    <x:row r="1976" ht="20" customHeight="1">
      <x:c r="A1976" s="309"/>
      <x:c r="B1976" s="310"/>
      <x:c r="C1976" s="310"/>
      <x:c r="D1976" s="310"/>
      <x:c r="E1976" s="310"/>
      <x:c r="F1976" s="311"/>
      <x:c r="G1976" s="312"/>
      <x:c r="H1976" s="313" t="str">
        <x:f>IF($A1976="","",IF($C1976="Entrada de efectivo",$G1976,0))</x:f>
      </x:c>
      <x:c r="I1976" s="313" t="str">
        <x:f>IF($A1976="","",IF($C1976="Salida de efectivo",$G1976,0))</x:f>
      </x:c>
      <x:c r="J1976" s="313" t="str">
        <x:f>IF($A1976="","",CONFIGURACIÓN!$B$10+SUM($H$6:H1976)-SUM($I$6:I1976))</x:f>
      </x:c>
      <x:c r="K1976" s="311"/>
    </x:row>
    <x:row r="1977" ht="20" customHeight="1">
      <x:c r="A1977" s="309"/>
      <x:c r="B1977" s="310"/>
      <x:c r="C1977" s="310"/>
      <x:c r="D1977" s="310"/>
      <x:c r="E1977" s="310"/>
      <x:c r="F1977" s="311"/>
      <x:c r="G1977" s="312"/>
      <x:c r="H1977" s="313" t="str">
        <x:f>IF($A1977="","",IF($C1977="Entrada de efectivo",$G1977,0))</x:f>
      </x:c>
      <x:c r="I1977" s="313" t="str">
        <x:f>IF($A1977="","",IF($C1977="Salida de efectivo",$G1977,0))</x:f>
      </x:c>
      <x:c r="J1977" s="313" t="str">
        <x:f>IF($A1977="","",CONFIGURACIÓN!$B$10+SUM($H$6:H1977)-SUM($I$6:I1977))</x:f>
      </x:c>
      <x:c r="K1977" s="311"/>
    </x:row>
    <x:row r="1978" ht="20" customHeight="1">
      <x:c r="A1978" s="309"/>
      <x:c r="B1978" s="310"/>
      <x:c r="C1978" s="310"/>
      <x:c r="D1978" s="310"/>
      <x:c r="E1978" s="310"/>
      <x:c r="F1978" s="311"/>
      <x:c r="G1978" s="312"/>
      <x:c r="H1978" s="313" t="str">
        <x:f>IF($A1978="","",IF($C1978="Entrada de efectivo",$G1978,0))</x:f>
      </x:c>
      <x:c r="I1978" s="313" t="str">
        <x:f>IF($A1978="","",IF($C1978="Salida de efectivo",$G1978,0))</x:f>
      </x:c>
      <x:c r="J1978" s="313" t="str">
        <x:f>IF($A1978="","",CONFIGURACIÓN!$B$10+SUM($H$6:H1978)-SUM($I$6:I1978))</x:f>
      </x:c>
      <x:c r="K1978" s="311"/>
    </x:row>
    <x:row r="1979" ht="20" customHeight="1">
      <x:c r="A1979" s="309"/>
      <x:c r="B1979" s="310"/>
      <x:c r="C1979" s="310"/>
      <x:c r="D1979" s="310"/>
      <x:c r="E1979" s="310"/>
      <x:c r="F1979" s="311"/>
      <x:c r="G1979" s="312"/>
      <x:c r="H1979" s="313" t="str">
        <x:f>IF($A1979="","",IF($C1979="Entrada de efectivo",$G1979,0))</x:f>
      </x:c>
      <x:c r="I1979" s="313" t="str">
        <x:f>IF($A1979="","",IF($C1979="Salida de efectivo",$G1979,0))</x:f>
      </x:c>
      <x:c r="J1979" s="313" t="str">
        <x:f>IF($A1979="","",CONFIGURACIÓN!$B$10+SUM($H$6:H1979)-SUM($I$6:I1979))</x:f>
      </x:c>
      <x:c r="K1979" s="311"/>
    </x:row>
    <x:row r="1980" ht="20" customHeight="1">
      <x:c r="A1980" s="309"/>
      <x:c r="B1980" s="310"/>
      <x:c r="C1980" s="310"/>
      <x:c r="D1980" s="310"/>
      <x:c r="E1980" s="310"/>
      <x:c r="F1980" s="311"/>
      <x:c r="G1980" s="312"/>
      <x:c r="H1980" s="313" t="str">
        <x:f>IF($A1980="","",IF($C1980="Entrada de efectivo",$G1980,0))</x:f>
      </x:c>
      <x:c r="I1980" s="313" t="str">
        <x:f>IF($A1980="","",IF($C1980="Salida de efectivo",$G1980,0))</x:f>
      </x:c>
      <x:c r="J1980" s="313" t="str">
        <x:f>IF($A1980="","",CONFIGURACIÓN!$B$10+SUM($H$6:H1980)-SUM($I$6:I1980))</x:f>
      </x:c>
      <x:c r="K1980" s="311"/>
    </x:row>
    <x:row r="1981" ht="20" customHeight="1">
      <x:c r="A1981" s="309"/>
      <x:c r="B1981" s="310"/>
      <x:c r="C1981" s="310"/>
      <x:c r="D1981" s="310"/>
      <x:c r="E1981" s="310"/>
      <x:c r="F1981" s="311"/>
      <x:c r="G1981" s="312"/>
      <x:c r="H1981" s="313" t="str">
        <x:f>IF($A1981="","",IF($C1981="Entrada de efectivo",$G1981,0))</x:f>
      </x:c>
      <x:c r="I1981" s="313" t="str">
        <x:f>IF($A1981="","",IF($C1981="Salida de efectivo",$G1981,0))</x:f>
      </x:c>
      <x:c r="J1981" s="313" t="str">
        <x:f>IF($A1981="","",CONFIGURACIÓN!$B$10+SUM($H$6:H1981)-SUM($I$6:I1981))</x:f>
      </x:c>
      <x:c r="K1981" s="311"/>
    </x:row>
    <x:row r="1982" ht="20" customHeight="1">
      <x:c r="A1982" s="309"/>
      <x:c r="B1982" s="310"/>
      <x:c r="C1982" s="310"/>
      <x:c r="D1982" s="310"/>
      <x:c r="E1982" s="310"/>
      <x:c r="F1982" s="311"/>
      <x:c r="G1982" s="312"/>
      <x:c r="H1982" s="313" t="str">
        <x:f>IF($A1982="","",IF($C1982="Entrada de efectivo",$G1982,0))</x:f>
      </x:c>
      <x:c r="I1982" s="313" t="str">
        <x:f>IF($A1982="","",IF($C1982="Salida de efectivo",$G1982,0))</x:f>
      </x:c>
      <x:c r="J1982" s="313" t="str">
        <x:f>IF($A1982="","",CONFIGURACIÓN!$B$10+SUM($H$6:H1982)-SUM($I$6:I1982))</x:f>
      </x:c>
      <x:c r="K1982" s="311"/>
    </x:row>
    <x:row r="1983" ht="20" customHeight="1">
      <x:c r="A1983" s="309"/>
      <x:c r="B1983" s="310"/>
      <x:c r="C1983" s="310"/>
      <x:c r="D1983" s="310"/>
      <x:c r="E1983" s="310"/>
      <x:c r="F1983" s="311"/>
      <x:c r="G1983" s="312"/>
      <x:c r="H1983" s="313" t="str">
        <x:f>IF($A1983="","",IF($C1983="Entrada de efectivo",$G1983,0))</x:f>
      </x:c>
      <x:c r="I1983" s="313" t="str">
        <x:f>IF($A1983="","",IF($C1983="Salida de efectivo",$G1983,0))</x:f>
      </x:c>
      <x:c r="J1983" s="313" t="str">
        <x:f>IF($A1983="","",CONFIGURACIÓN!$B$10+SUM($H$6:H1983)-SUM($I$6:I1983))</x:f>
      </x:c>
      <x:c r="K1983" s="311"/>
    </x:row>
    <x:row r="1984" ht="20" customHeight="1">
      <x:c r="A1984" s="309"/>
      <x:c r="B1984" s="310"/>
      <x:c r="C1984" s="310"/>
      <x:c r="D1984" s="310"/>
      <x:c r="E1984" s="310"/>
      <x:c r="F1984" s="311"/>
      <x:c r="G1984" s="312"/>
      <x:c r="H1984" s="313" t="str">
        <x:f>IF($A1984="","",IF($C1984="Entrada de efectivo",$G1984,0))</x:f>
      </x:c>
      <x:c r="I1984" s="313" t="str">
        <x:f>IF($A1984="","",IF($C1984="Salida de efectivo",$G1984,0))</x:f>
      </x:c>
      <x:c r="J1984" s="313" t="str">
        <x:f>IF($A1984="","",CONFIGURACIÓN!$B$10+SUM($H$6:H1984)-SUM($I$6:I1984))</x:f>
      </x:c>
      <x:c r="K1984" s="311"/>
    </x:row>
    <x:row r="1985" ht="20" customHeight="1">
      <x:c r="A1985" s="309"/>
      <x:c r="B1985" s="310"/>
      <x:c r="C1985" s="310"/>
      <x:c r="D1985" s="310"/>
      <x:c r="E1985" s="310"/>
      <x:c r="F1985" s="311"/>
      <x:c r="G1985" s="312"/>
      <x:c r="H1985" s="313" t="str">
        <x:f>IF($A1985="","",IF($C1985="Entrada de efectivo",$G1985,0))</x:f>
      </x:c>
      <x:c r="I1985" s="313" t="str">
        <x:f>IF($A1985="","",IF($C1985="Salida de efectivo",$G1985,0))</x:f>
      </x:c>
      <x:c r="J1985" s="313" t="str">
        <x:f>IF($A1985="","",CONFIGURACIÓN!$B$10+SUM($H$6:H1985)-SUM($I$6:I1985))</x:f>
      </x:c>
      <x:c r="K1985" s="311"/>
    </x:row>
    <x:row r="1986" ht="20" customHeight="1">
      <x:c r="A1986" s="309"/>
      <x:c r="B1986" s="310"/>
      <x:c r="C1986" s="310"/>
      <x:c r="D1986" s="310"/>
      <x:c r="E1986" s="310"/>
      <x:c r="F1986" s="311"/>
      <x:c r="G1986" s="312"/>
      <x:c r="H1986" s="313" t="str">
        <x:f>IF($A1986="","",IF($C1986="Entrada de efectivo",$G1986,0))</x:f>
      </x:c>
      <x:c r="I1986" s="313" t="str">
        <x:f>IF($A1986="","",IF($C1986="Salida de efectivo",$G1986,0))</x:f>
      </x:c>
      <x:c r="J1986" s="313" t="str">
        <x:f>IF($A1986="","",CONFIGURACIÓN!$B$10+SUM($H$6:H1986)-SUM($I$6:I1986))</x:f>
      </x:c>
      <x:c r="K1986" s="311"/>
    </x:row>
    <x:row r="1987" ht="20" customHeight="1">
      <x:c r="A1987" s="309"/>
      <x:c r="B1987" s="310"/>
      <x:c r="C1987" s="310"/>
      <x:c r="D1987" s="310"/>
      <x:c r="E1987" s="310"/>
      <x:c r="F1987" s="311"/>
      <x:c r="G1987" s="312"/>
      <x:c r="H1987" s="313" t="str">
        <x:f>IF($A1987="","",IF($C1987="Entrada de efectivo",$G1987,0))</x:f>
      </x:c>
      <x:c r="I1987" s="313" t="str">
        <x:f>IF($A1987="","",IF($C1987="Salida de efectivo",$G1987,0))</x:f>
      </x:c>
      <x:c r="J1987" s="313" t="str">
        <x:f>IF($A1987="","",CONFIGURACIÓN!$B$10+SUM($H$6:H1987)-SUM($I$6:I1987))</x:f>
      </x:c>
      <x:c r="K1987" s="311"/>
    </x:row>
    <x:row r="1988" ht="20" customHeight="1">
      <x:c r="A1988" s="309"/>
      <x:c r="B1988" s="310"/>
      <x:c r="C1988" s="310"/>
      <x:c r="D1988" s="310"/>
      <x:c r="E1988" s="310"/>
      <x:c r="F1988" s="311"/>
      <x:c r="G1988" s="312"/>
      <x:c r="H1988" s="313" t="str">
        <x:f>IF($A1988="","",IF($C1988="Entrada de efectivo",$G1988,0))</x:f>
      </x:c>
      <x:c r="I1988" s="313" t="str">
        <x:f>IF($A1988="","",IF($C1988="Salida de efectivo",$G1988,0))</x:f>
      </x:c>
      <x:c r="J1988" s="313" t="str">
        <x:f>IF($A1988="","",CONFIGURACIÓN!$B$10+SUM($H$6:H1988)-SUM($I$6:I1988))</x:f>
      </x:c>
      <x:c r="K1988" s="311"/>
    </x:row>
    <x:row r="1989" ht="20" customHeight="1">
      <x:c r="A1989" s="309"/>
      <x:c r="B1989" s="310"/>
      <x:c r="C1989" s="310"/>
      <x:c r="D1989" s="310"/>
      <x:c r="E1989" s="310"/>
      <x:c r="F1989" s="311"/>
      <x:c r="G1989" s="312"/>
      <x:c r="H1989" s="313" t="str">
        <x:f>IF($A1989="","",IF($C1989="Entrada de efectivo",$G1989,0))</x:f>
      </x:c>
      <x:c r="I1989" s="313" t="str">
        <x:f>IF($A1989="","",IF($C1989="Salida de efectivo",$G1989,0))</x:f>
      </x:c>
      <x:c r="J1989" s="313" t="str">
        <x:f>IF($A1989="","",CONFIGURACIÓN!$B$10+SUM($H$6:H1989)-SUM($I$6:I1989))</x:f>
      </x:c>
      <x:c r="K1989" s="311"/>
    </x:row>
    <x:row r="1990" ht="20" customHeight="1">
      <x:c r="A1990" s="309"/>
      <x:c r="B1990" s="310"/>
      <x:c r="C1990" s="310"/>
      <x:c r="D1990" s="310"/>
      <x:c r="E1990" s="310"/>
      <x:c r="F1990" s="311"/>
      <x:c r="G1990" s="312"/>
      <x:c r="H1990" s="313" t="str">
        <x:f>IF($A1990="","",IF($C1990="Entrada de efectivo",$G1990,0))</x:f>
      </x:c>
      <x:c r="I1990" s="313" t="str">
        <x:f>IF($A1990="","",IF($C1990="Salida de efectivo",$G1990,0))</x:f>
      </x:c>
      <x:c r="J1990" s="313" t="str">
        <x:f>IF($A1990="","",CONFIGURACIÓN!$B$10+SUM($H$6:H1990)-SUM($I$6:I1990))</x:f>
      </x:c>
      <x:c r="K1990" s="311"/>
    </x:row>
    <x:row r="1991" ht="20" customHeight="1">
      <x:c r="A1991" s="309"/>
      <x:c r="B1991" s="310"/>
      <x:c r="C1991" s="310"/>
      <x:c r="D1991" s="310"/>
      <x:c r="E1991" s="310"/>
      <x:c r="F1991" s="311"/>
      <x:c r="G1991" s="312"/>
      <x:c r="H1991" s="313" t="str">
        <x:f>IF($A1991="","",IF($C1991="Entrada de efectivo",$G1991,0))</x:f>
      </x:c>
      <x:c r="I1991" s="313" t="str">
        <x:f>IF($A1991="","",IF($C1991="Salida de efectivo",$G1991,0))</x:f>
      </x:c>
      <x:c r="J1991" s="313" t="str">
        <x:f>IF($A1991="","",CONFIGURACIÓN!$B$10+SUM($H$6:H1991)-SUM($I$6:I1991))</x:f>
      </x:c>
      <x:c r="K1991" s="311"/>
    </x:row>
    <x:row r="1992" ht="20" customHeight="1">
      <x:c r="A1992" s="309"/>
      <x:c r="B1992" s="310"/>
      <x:c r="C1992" s="310"/>
      <x:c r="D1992" s="310"/>
      <x:c r="E1992" s="310"/>
      <x:c r="F1992" s="311"/>
      <x:c r="G1992" s="312"/>
      <x:c r="H1992" s="313" t="str">
        <x:f>IF($A1992="","",IF($C1992="Entrada de efectivo",$G1992,0))</x:f>
      </x:c>
      <x:c r="I1992" s="313" t="str">
        <x:f>IF($A1992="","",IF($C1992="Salida de efectivo",$G1992,0))</x:f>
      </x:c>
      <x:c r="J1992" s="313" t="str">
        <x:f>IF($A1992="","",CONFIGURACIÓN!$B$10+SUM($H$6:H1992)-SUM($I$6:I1992))</x:f>
      </x:c>
      <x:c r="K1992" s="311"/>
    </x:row>
    <x:row r="1993" ht="20" customHeight="1">
      <x:c r="A1993" s="309"/>
      <x:c r="B1993" s="310"/>
      <x:c r="C1993" s="310"/>
      <x:c r="D1993" s="310"/>
      <x:c r="E1993" s="310"/>
      <x:c r="F1993" s="311"/>
      <x:c r="G1993" s="312"/>
      <x:c r="H1993" s="313" t="str">
        <x:f>IF($A1993="","",IF($C1993="Entrada de efectivo",$G1993,0))</x:f>
      </x:c>
      <x:c r="I1993" s="313" t="str">
        <x:f>IF($A1993="","",IF($C1993="Salida de efectivo",$G1993,0))</x:f>
      </x:c>
      <x:c r="J1993" s="313" t="str">
        <x:f>IF($A1993="","",CONFIGURACIÓN!$B$10+SUM($H$6:H1993)-SUM($I$6:I1993))</x:f>
      </x:c>
      <x:c r="K1993" s="311"/>
    </x:row>
    <x:row r="1994" ht="20" customHeight="1">
      <x:c r="A1994" s="309"/>
      <x:c r="B1994" s="310"/>
      <x:c r="C1994" s="310"/>
      <x:c r="D1994" s="310"/>
      <x:c r="E1994" s="310"/>
      <x:c r="F1994" s="311"/>
      <x:c r="G1994" s="312"/>
      <x:c r="H1994" s="313" t="str">
        <x:f>IF($A1994="","",IF($C1994="Entrada de efectivo",$G1994,0))</x:f>
      </x:c>
      <x:c r="I1994" s="313" t="str">
        <x:f>IF($A1994="","",IF($C1994="Salida de efectivo",$G1994,0))</x:f>
      </x:c>
      <x:c r="J1994" s="313" t="str">
        <x:f>IF($A1994="","",CONFIGURACIÓN!$B$10+SUM($H$6:H1994)-SUM($I$6:I1994))</x:f>
      </x:c>
      <x:c r="K1994" s="311"/>
    </x:row>
    <x:row r="1995" ht="20" customHeight="1">
      <x:c r="A1995" s="309"/>
      <x:c r="B1995" s="310"/>
      <x:c r="C1995" s="310"/>
      <x:c r="D1995" s="310"/>
      <x:c r="E1995" s="310"/>
      <x:c r="F1995" s="311"/>
      <x:c r="G1995" s="312"/>
      <x:c r="H1995" s="313" t="str">
        <x:f>IF($A1995="","",IF($C1995="Entrada de efectivo",$G1995,0))</x:f>
      </x:c>
      <x:c r="I1995" s="313" t="str">
        <x:f>IF($A1995="","",IF($C1995="Salida de efectivo",$G1995,0))</x:f>
      </x:c>
      <x:c r="J1995" s="313" t="str">
        <x:f>IF($A1995="","",CONFIGURACIÓN!$B$10+SUM($H$6:H1995)-SUM($I$6:I1995))</x:f>
      </x:c>
      <x:c r="K1995" s="311"/>
    </x:row>
    <x:row r="1996" ht="20" customHeight="1">
      <x:c r="A1996" s="309"/>
      <x:c r="B1996" s="310"/>
      <x:c r="C1996" s="310"/>
      <x:c r="D1996" s="310"/>
      <x:c r="E1996" s="310"/>
      <x:c r="F1996" s="311"/>
      <x:c r="G1996" s="312"/>
      <x:c r="H1996" s="313" t="str">
        <x:f>IF($A1996="","",IF($C1996="Entrada de efectivo",$G1996,0))</x:f>
      </x:c>
      <x:c r="I1996" s="313" t="str">
        <x:f>IF($A1996="","",IF($C1996="Salida de efectivo",$G1996,0))</x:f>
      </x:c>
      <x:c r="J1996" s="313" t="str">
        <x:f>IF($A1996="","",CONFIGURACIÓN!$B$10+SUM($H$6:H1996)-SUM($I$6:I1996))</x:f>
      </x:c>
      <x:c r="K1996" s="311"/>
    </x:row>
    <x:row r="1997" ht="20" customHeight="1">
      <x:c r="A1997" s="309"/>
      <x:c r="B1997" s="310"/>
      <x:c r="C1997" s="310"/>
      <x:c r="D1997" s="310"/>
      <x:c r="E1997" s="310"/>
      <x:c r="F1997" s="311"/>
      <x:c r="G1997" s="312"/>
      <x:c r="H1997" s="313" t="str">
        <x:f>IF($A1997="","",IF($C1997="Entrada de efectivo",$G1997,0))</x:f>
      </x:c>
      <x:c r="I1997" s="313" t="str">
        <x:f>IF($A1997="","",IF($C1997="Salida de efectivo",$G1997,0))</x:f>
      </x:c>
      <x:c r="J1997" s="313" t="str">
        <x:f>IF($A1997="","",CONFIGURACIÓN!$B$10+SUM($H$6:H1997)-SUM($I$6:I1997))</x:f>
      </x:c>
      <x:c r="K1997" s="311"/>
    </x:row>
    <x:row r="1998" ht="20" customHeight="1">
      <x:c r="A1998" s="309"/>
      <x:c r="B1998" s="310"/>
      <x:c r="C1998" s="310"/>
      <x:c r="D1998" s="310"/>
      <x:c r="E1998" s="310"/>
      <x:c r="F1998" s="311"/>
      <x:c r="G1998" s="312"/>
      <x:c r="H1998" s="313" t="str">
        <x:f>IF($A1998="","",IF($C1998="Entrada de efectivo",$G1998,0))</x:f>
      </x:c>
      <x:c r="I1998" s="313" t="str">
        <x:f>IF($A1998="","",IF($C1998="Salida de efectivo",$G1998,0))</x:f>
      </x:c>
      <x:c r="J1998" s="313" t="str">
        <x:f>IF($A1998="","",CONFIGURACIÓN!$B$10+SUM($H$6:H1998)-SUM($I$6:I1998))</x:f>
      </x:c>
      <x:c r="K1998" s="311"/>
    </x:row>
    <x:row r="1999" ht="20" customHeight="1">
      <x:c r="A1999" s="309"/>
      <x:c r="B1999" s="310"/>
      <x:c r="C1999" s="310"/>
      <x:c r="D1999" s="310"/>
      <x:c r="E1999" s="310"/>
      <x:c r="F1999" s="311"/>
      <x:c r="G1999" s="312"/>
      <x:c r="H1999" s="313" t="str">
        <x:f>IF($A1999="","",IF($C1999="Entrada de efectivo",$G1999,0))</x:f>
      </x:c>
      <x:c r="I1999" s="313" t="str">
        <x:f>IF($A1999="","",IF($C1999="Salida de efectivo",$G1999,0))</x:f>
      </x:c>
      <x:c r="J1999" s="313" t="str">
        <x:f>IF($A1999="","",CONFIGURACIÓN!$B$10+SUM($H$6:H1999)-SUM($I$6:I1999))</x:f>
      </x:c>
      <x:c r="K1999" s="311"/>
    </x:row>
    <x:row r="2000" ht="20" customHeight="1">
      <x:c r="A2000" s="309"/>
      <x:c r="B2000" s="310"/>
      <x:c r="C2000" s="310"/>
      <x:c r="D2000" s="310"/>
      <x:c r="E2000" s="310"/>
      <x:c r="F2000" s="311"/>
      <x:c r="G2000" s="312"/>
      <x:c r="H2000" s="313" t="str">
        <x:f>IF($A2000="","",IF($C2000="Entrada de efectivo",$G2000,0))</x:f>
      </x:c>
      <x:c r="I2000" s="313" t="str">
        <x:f>IF($A2000="","",IF($C2000="Salida de efectivo",$G2000,0))</x:f>
      </x:c>
      <x:c r="J2000" s="313" t="str">
        <x:f>IF($A2000="","",CONFIGURACIÓN!$B$10+SUM($H$6:H2000)-SUM($I$6:I2000))</x:f>
      </x:c>
      <x:c r="K2000" s="311"/>
    </x:row>
    <x:row r="2001" ht="20" customHeight="1">
      <x:c r="A2001" s="309"/>
      <x:c r="B2001" s="310"/>
      <x:c r="C2001" s="310"/>
      <x:c r="D2001" s="310"/>
      <x:c r="E2001" s="310"/>
      <x:c r="F2001" s="311"/>
      <x:c r="G2001" s="312"/>
      <x:c r="H2001" s="313" t="str">
        <x:f>IF($A2001="","",IF($C2001="Entrada de efectivo",$G2001,0))</x:f>
      </x:c>
      <x:c r="I2001" s="313" t="str">
        <x:f>IF($A2001="","",IF($C2001="Salida de efectivo",$G2001,0))</x:f>
      </x:c>
      <x:c r="J2001" s="313" t="str">
        <x:f>IF($A2001="","",CONFIGURACIÓN!$B$10+SUM($H$6:H2001)-SUM($I$6:I2001))</x:f>
      </x:c>
      <x:c r="K2001" s="311"/>
    </x:row>
    <x:row r="2002" ht="20" customHeight="1">
      <x:c r="A2002" s="309"/>
      <x:c r="B2002" s="310"/>
      <x:c r="C2002" s="310"/>
      <x:c r="D2002" s="310"/>
      <x:c r="E2002" s="310"/>
      <x:c r="F2002" s="311"/>
      <x:c r="G2002" s="312"/>
      <x:c r="H2002" s="313" t="str">
        <x:f>IF($A2002="","",IF($C2002="Entrada de efectivo",$G2002,0))</x:f>
      </x:c>
      <x:c r="I2002" s="313" t="str">
        <x:f>IF($A2002="","",IF($C2002="Salida de efectivo",$G2002,0))</x:f>
      </x:c>
      <x:c r="J2002" s="313" t="str">
        <x:f>IF($A2002="","",CONFIGURACIÓN!$B$10+SUM($H$6:H2002)-SUM($I$6:I2002))</x:f>
      </x:c>
      <x:c r="K2002" s="311"/>
    </x:row>
    <x:row r="2003" ht="20" customHeight="1">
      <x:c r="A2003" s="309"/>
      <x:c r="B2003" s="310"/>
      <x:c r="C2003" s="310"/>
      <x:c r="D2003" s="310"/>
      <x:c r="E2003" s="310"/>
      <x:c r="F2003" s="311"/>
      <x:c r="G2003" s="312"/>
      <x:c r="H2003" s="313" t="str">
        <x:f>IF($A2003="","",IF($C2003="Entrada de efectivo",$G2003,0))</x:f>
      </x:c>
      <x:c r="I2003" s="313" t="str">
        <x:f>IF($A2003="","",IF($C2003="Salida de efectivo",$G2003,0))</x:f>
      </x:c>
      <x:c r="J2003" s="313" t="str">
        <x:f>IF($A2003="","",CONFIGURACIÓN!$B$10+SUM($H$6:H2003)-SUM($I$6:I2003))</x:f>
      </x:c>
      <x:c r="K2003" s="311"/>
    </x:row>
    <x:row r="2004" ht="20" customHeight="1">
      <x:c r="A2004" s="309"/>
      <x:c r="B2004" s="310"/>
      <x:c r="C2004" s="310"/>
      <x:c r="D2004" s="310"/>
      <x:c r="E2004" s="310"/>
      <x:c r="F2004" s="311"/>
      <x:c r="G2004" s="312"/>
      <x:c r="H2004" s="313" t="str">
        <x:f>IF($A2004="","",IF($C2004="Entrada de efectivo",$G2004,0))</x:f>
      </x:c>
      <x:c r="I2004" s="313" t="str">
        <x:f>IF($A2004="","",IF($C2004="Salida de efectivo",$G2004,0))</x:f>
      </x:c>
      <x:c r="J2004" s="313" t="str">
        <x:f>IF($A2004="","",CONFIGURACIÓN!$B$10+SUM($H$6:H2004)-SUM($I$6:I2004))</x:f>
      </x:c>
      <x:c r="K2004" s="311"/>
    </x:row>
    <x:row r="2005" ht="20" customHeight="1">
      <x:c r="A2005" s="309"/>
      <x:c r="B2005" s="310"/>
      <x:c r="C2005" s="310"/>
      <x:c r="D2005" s="310"/>
      <x:c r="E2005" s="310"/>
      <x:c r="F2005" s="311"/>
      <x:c r="G2005" s="312"/>
      <x:c r="H2005" s="313" t="str">
        <x:f>IF($A2005="","",IF($C2005="Entrada de efectivo",$G2005,0))</x:f>
      </x:c>
      <x:c r="I2005" s="313" t="str">
        <x:f>IF($A2005="","",IF($C2005="Salida de efectivo",$G2005,0))</x:f>
      </x:c>
      <x:c r="J2005" s="313" t="str">
        <x:f>IF($A2005="","",CONFIGURACIÓN!$B$10+SUM($H$6:H2005)-SUM($I$6:I2005))</x:f>
      </x:c>
      <x:c r="K2005" s="311"/>
    </x:row>
  </x:sheetData>
  <x:mergeCells>
    <x:mergeCell ref="A1:K2"/>
    <x:mergeCell ref="A3:K3"/>
  </x:mergeCells>
  <x:conditionalFormatting sqref="J6:J2005">
    <x:cfRule type="expression" dxfId="1" priority="1">
      <x:formula>J6&lt;0</x:formula>
    </x:cfRule>
  </x:conditionalFormatting>
  <x:dataValidations count="2">
    <x:dataValidation type="list" sqref="C6:C2005">
      <x:formula1>"Cash In,Cash Out"</x:formula1>
    </x:dataValidation>
    <x:dataValidation type="list" sqref="D6:D2005">
      <x:formula1>SETUP!$B$17:$B$28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009ce473eb44c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7" hidden="0" customWidth="1"/>
    <x:col min="7" max="7" width="13" hidden="0" customWidth="1"/>
    <x:col min="8" max="8" width="3" hidden="0" customWidth="1"/>
    <x:col min="9" max="9" width="18" hidden="0" customWidth="1"/>
    <x:col min="10" max="10" width="14" hidden="0" customWidth="1"/>
    <x:col min="11" max="11" width="10" hidden="0" customWidth="1"/>
    <x:col min="12" max="12" width="10" hidden="0" customWidth="1"/>
  </x:cols>
  <x:sheetData>
    <x:row r="1">
      <x:c r="A1" s="246" t="str">
        <x:v>RESUMEN MENSUAL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Mes</x:v>
      </x:c>
      <x:c r="B4" s="300" t="str">
        <x:v>Saldo inicial</x:v>
      </x:c>
      <x:c r="C4" s="300" t="str">
        <x:v>Entrada de efectivo</x:v>
      </x:c>
      <x:c r="D4" s="300" t="str">
        <x:v>Salida de efectivo</x:v>
      </x:c>
      <x:c r="E4" s="300" t="str">
        <x:v>Movimiento neto</x:v>
      </x:c>
      <x:c r="F4" s="300" t="str">
        <x:v>Saldo final</x:v>
      </x:c>
      <x:c r="G4" s="300" t="str">
        <x:v>Movimientos</x:v>
      </x:c>
      <x:c r="H4" s="203"/>
      <x:c r="I4" s="219" t="str">
        <x:v>RESUMEN ANUAL</x:v>
      </x:c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323" t="n">
        <x:f>DATE(CONFIGURACIÓN!$B$12,1,1)</x:f>
        <x:v>46023</x:v>
      </x:c>
      <x:c r="B5" s="320" t="n">
        <x:f>IF(EOMONTH(A5,0)&lt;CONFIGURACIÓN!$B$11,"",CONFIGURACIÓN!$B$10+SUMIFS(MOVIMIENTOS!$H$6:$H$2005,MOVIMIENTOS!$A$6:$A$2005,"&lt;"&amp;A5)-SUMIFS(MOVIMIENTOS!$I$6:$I$2005,MOVIMIENTOS!$A$6:$A$2005,"&lt;"&amp;A5))</x:f>
        <x:v>0</x:v>
      </x:c>
      <x:c r="C5" s="320" t="n">
        <x:f>SUMIFS(MOVIMIENTOS!$H$6:$H$2005,MOVIMIENTOS!$A$6:$A$2005,"&gt;="&amp;A5,MOVIMIENTOS!$A$6:$A$2005,"&lt;"&amp;EDATE(A5,1))</x:f>
        <x:v>0</x:v>
      </x:c>
      <x:c r="D5" s="320" t="n">
        <x:f>SUMIFS(MOVIMIENTOS!$I$6:$I$2005,MOVIMIENTOS!$A$6:$A$2005,"&gt;="&amp;A5,MOVIMIENTOS!$A$6:$A$2005,"&lt;"&amp;EDATE(A5,1))</x:f>
        <x:v>0</x:v>
      </x:c>
      <x:c r="E5" s="320" t="n">
        <x:f>C5-D5</x:f>
        <x:v>0</x:v>
      </x:c>
      <x:c r="F5" s="320" t="str">
        <x:f>IF(B5="","",B5+E5)</x:f>
      </x:c>
      <x:c r="G5" s="321" t="n">
        <x:f>COUNTIFS(MOVIMIENTOS!$A$6:$A$2005,"&gt;="&amp;A5,MOVIMIENTOS!$A$6:$A$2005,"&lt;"&amp;EDATE(A5,1))</x:f>
        <x:v>0</x:v>
      </x:c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323" t="n">
        <x:f>DATE(CONFIGURACIÓN!$B$12,2,1)</x:f>
        <x:v>46054</x:v>
      </x:c>
      <x:c r="B6" s="320" t="n">
        <x:f>IF(EOMONTH(A6,0)&lt;CONFIGURACIÓN!$B$11,"",CONFIGURACIÓN!$B$10+SUMIFS(MOVIMIENTOS!$H$6:$H$2005,MOVIMIENTOS!$A$6:$A$2005,"&lt;"&amp;A6)-SUMIFS(MOVIMIENTOS!$I$6:$I$2005,MOVIMIENTOS!$A$6:$A$2005,"&lt;"&amp;A6))</x:f>
        <x:v>0</x:v>
      </x:c>
      <x:c r="C6" s="320" t="n">
        <x:f>SUMIFS(MOVIMIENTOS!$H$6:$H$2005,MOVIMIENTOS!$A$6:$A$2005,"&gt;="&amp;A6,MOVIMIENTOS!$A$6:$A$2005,"&lt;"&amp;EDATE(A6,1))</x:f>
        <x:v>0</x:v>
      </x:c>
      <x:c r="D6" s="320" t="n">
        <x:f>SUMIFS(MOVIMIENTOS!$I$6:$I$2005,MOVIMIENTOS!$A$6:$A$2005,"&gt;="&amp;A6,MOVIMIENTOS!$A$6:$A$2005,"&lt;"&amp;EDATE(A6,1))</x:f>
        <x:v>0</x:v>
      </x:c>
      <x:c r="E6" s="320" t="n">
        <x:f>C6-D6</x:f>
        <x:v>0</x:v>
      </x:c>
      <x:c r="F6" s="320" t="str">
        <x:f>IF(B6="","",B6+E6)</x:f>
      </x:c>
      <x:c r="G6" s="321" t="n">
        <x:f>COUNTIFS(MOVIMIENTOS!$A$6:$A$2005,"&gt;="&amp;A6,MOVIMIENTOS!$A$6:$A$2005,"&lt;"&amp;EDATE(A6,1))</x:f>
        <x:v>0</x:v>
      </x:c>
      <x:c r="H6" s="203"/>
      <x:c r="I6" s="326" t="str">
        <x:v>Total entradas de efectivo</x:v>
      </x:c>
      <x:c r="J6" s="329" t="n">
        <x:f>SUM(C5:C16)</x:f>
        <x:v>0</x:v>
      </x:c>
      <x:c r="K6" s="329"/>
      <x:c r="L6" s="329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323" t="n">
        <x:f>DATE(CONFIGURACIÓN!$B$12,3,1)</x:f>
        <x:v>46082</x:v>
      </x:c>
      <x:c r="B7" s="320" t="n">
        <x:f>IF(EOMONTH(A7,0)&lt;CONFIGURACIÓN!$B$11,"",CONFIGURACIÓN!$B$10+SUMIFS(MOVIMIENTOS!$H$6:$H$2005,MOVIMIENTOS!$A$6:$A$2005,"&lt;"&amp;A7)-SUMIFS(MOVIMIENTOS!$I$6:$I$2005,MOVIMIENTOS!$A$6:$A$2005,"&lt;"&amp;A7))</x:f>
        <x:v>0</x:v>
      </x:c>
      <x:c r="C7" s="320" t="n">
        <x:f>SUMIFS(MOVIMIENTOS!$H$6:$H$2005,MOVIMIENTOS!$A$6:$A$2005,"&gt;="&amp;A7,MOVIMIENTOS!$A$6:$A$2005,"&lt;"&amp;EDATE(A7,1))</x:f>
        <x:v>0</x:v>
      </x:c>
      <x:c r="D7" s="320" t="n">
        <x:f>SUMIFS(MOVIMIENTOS!$I$6:$I$2005,MOVIMIENTOS!$A$6:$A$2005,"&gt;="&amp;A7,MOVIMIENTOS!$A$6:$A$2005,"&lt;"&amp;EDATE(A7,1))</x:f>
        <x:v>0</x:v>
      </x:c>
      <x:c r="E7" s="320" t="n">
        <x:f>C7-D7</x:f>
        <x:v>0</x:v>
      </x:c>
      <x:c r="F7" s="320" t="str">
        <x:f>IF(B7="","",B7+E7)</x:f>
      </x:c>
      <x:c r="G7" s="321" t="n">
        <x:f>COUNTIFS(MOVIMIENTOS!$A$6:$A$2005,"&gt;="&amp;A7,MOVIMIENTOS!$A$6:$A$2005,"&lt;"&amp;EDATE(A7,1))</x:f>
        <x:v>0</x:v>
      </x:c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323" t="n">
        <x:f>DATE(CONFIGURACIÓN!$B$12,4,1)</x:f>
        <x:v>46113</x:v>
      </x:c>
      <x:c r="B8" s="320" t="n">
        <x:f>IF(EOMONTH(A8,0)&lt;CONFIGURACIÓN!$B$11,"",CONFIGURACIÓN!$B$10+SUMIFS(MOVIMIENTOS!$H$6:$H$2005,MOVIMIENTOS!$A$6:$A$2005,"&lt;"&amp;A8)-SUMIFS(MOVIMIENTOS!$I$6:$I$2005,MOVIMIENTOS!$A$6:$A$2005,"&lt;"&amp;A8))</x:f>
        <x:v>0</x:v>
      </x:c>
      <x:c r="C8" s="320" t="n">
        <x:f>SUMIFS(MOVIMIENTOS!$H$6:$H$2005,MOVIMIENTOS!$A$6:$A$2005,"&gt;="&amp;A8,MOVIMIENTOS!$A$6:$A$2005,"&lt;"&amp;EDATE(A8,1))</x:f>
        <x:v>0</x:v>
      </x:c>
      <x:c r="D8" s="320" t="n">
        <x:f>SUMIFS(MOVIMIENTOS!$I$6:$I$2005,MOVIMIENTOS!$A$6:$A$2005,"&gt;="&amp;A8,MOVIMIENTOS!$A$6:$A$2005,"&lt;"&amp;EDATE(A8,1))</x:f>
        <x:v>0</x:v>
      </x:c>
      <x:c r="E8" s="320" t="n">
        <x:f>C8-D8</x:f>
        <x:v>0</x:v>
      </x:c>
      <x:c r="F8" s="320" t="str">
        <x:f>IF(B8="","",B8+E8)</x:f>
      </x:c>
      <x:c r="G8" s="321" t="n">
        <x:f>COUNTIFS(MOVIMIENTOS!$A$6:$A$2005,"&gt;="&amp;A8,MOVIMIENTOS!$A$6:$A$2005,"&lt;"&amp;EDATE(A8,1))</x:f>
        <x:v>0</x:v>
      </x:c>
      <x:c r="H8" s="203"/>
      <x:c r="I8" s="326" t="str">
        <x:v>Total salidas de efectivo</x:v>
      </x:c>
      <x:c r="J8" s="329" t="n">
        <x:f>SUM(D5:D16)</x:f>
        <x:v>0</x:v>
      </x:c>
      <x:c r="K8" s="329"/>
      <x:c r="L8" s="329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323" t="n">
        <x:f>DATE(CONFIGURACIÓN!$B$12,5,1)</x:f>
        <x:v>46143</x:v>
      </x:c>
      <x:c r="B9" s="320" t="n">
        <x:f>IF(EOMONTH(A9,0)&lt;CONFIGURACIÓN!$B$11,"",CONFIGURACIÓN!$B$10+SUMIFS(MOVIMIENTOS!$H$6:$H$2005,MOVIMIENTOS!$A$6:$A$2005,"&lt;"&amp;A9)-SUMIFS(MOVIMIENTOS!$I$6:$I$2005,MOVIMIENTOS!$A$6:$A$2005,"&lt;"&amp;A9))</x:f>
        <x:v>0</x:v>
      </x:c>
      <x:c r="C9" s="320" t="n">
        <x:f>SUMIFS(MOVIMIENTOS!$H$6:$H$2005,MOVIMIENTOS!$A$6:$A$2005,"&gt;="&amp;A9,MOVIMIENTOS!$A$6:$A$2005,"&lt;"&amp;EDATE(A9,1))</x:f>
        <x:v>0</x:v>
      </x:c>
      <x:c r="D9" s="320" t="n">
        <x:f>SUMIFS(MOVIMIENTOS!$I$6:$I$2005,MOVIMIENTOS!$A$6:$A$2005,"&gt;="&amp;A9,MOVIMIENTOS!$A$6:$A$2005,"&lt;"&amp;EDATE(A9,1))</x:f>
        <x:v>0</x:v>
      </x:c>
      <x:c r="E9" s="320" t="n">
        <x:f>C9-D9</x:f>
        <x:v>0</x:v>
      </x:c>
      <x:c r="F9" s="320" t="str">
        <x:f>IF(B9="","",B9+E9)</x:f>
      </x:c>
      <x:c r="G9" s="321" t="n">
        <x:f>COUNTIFS(MOVIMIENTOS!$A$6:$A$2005,"&gt;="&amp;A9,MOVIMIENTOS!$A$6:$A$2005,"&lt;"&amp;EDATE(A9,1))</x:f>
        <x:v>0</x:v>
      </x:c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323" t="n">
        <x:f>DATE(CONFIGURACIÓN!$B$12,6,1)</x:f>
        <x:v>46174</x:v>
      </x:c>
      <x:c r="B10" s="320" t="n">
        <x:f>IF(EOMONTH(A10,0)&lt;CONFIGURACIÓN!$B$11,"",CONFIGURACIÓN!$B$10+SUMIFS(MOVIMIENTOS!$H$6:$H$2005,MOVIMIENTOS!$A$6:$A$2005,"&lt;"&amp;A10)-SUMIFS(MOVIMIENTOS!$I$6:$I$2005,MOVIMIENTOS!$A$6:$A$2005,"&lt;"&amp;A10))</x:f>
        <x:v>0</x:v>
      </x:c>
      <x:c r="C10" s="320" t="n">
        <x:f>SUMIFS(MOVIMIENTOS!$H$6:$H$2005,MOVIMIENTOS!$A$6:$A$2005,"&gt;="&amp;A10,MOVIMIENTOS!$A$6:$A$2005,"&lt;"&amp;EDATE(A10,1))</x:f>
        <x:v>0</x:v>
      </x:c>
      <x:c r="D10" s="320" t="n">
        <x:f>SUMIFS(MOVIMIENTOS!$I$6:$I$2005,MOVIMIENTOS!$A$6:$A$2005,"&gt;="&amp;A10,MOVIMIENTOS!$A$6:$A$2005,"&lt;"&amp;EDATE(A10,1))</x:f>
        <x:v>0</x:v>
      </x:c>
      <x:c r="E10" s="320" t="n">
        <x:f>C10-D10</x:f>
        <x:v>0</x:v>
      </x:c>
      <x:c r="F10" s="320" t="str">
        <x:f>IF(B10="","",B10+E10)</x:f>
      </x:c>
      <x:c r="G10" s="321" t="n">
        <x:f>COUNTIFS(MOVIMIENTOS!$A$6:$A$2005,"&gt;="&amp;A10,MOVIMIENTOS!$A$6:$A$2005,"&lt;"&amp;EDATE(A10,1))</x:f>
        <x:v>0</x:v>
      </x:c>
      <x:c r="H10" s="203"/>
      <x:c r="I10" s="326" t="str">
        <x:v>Movimiento neto</x:v>
      </x:c>
      <x:c r="J10" s="329" t="n">
        <x:f>SUM(E5:E16)</x:f>
        <x:v>0</x:v>
      </x:c>
      <x:c r="K10" s="329"/>
      <x:c r="L10" s="329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323" t="n">
        <x:f>DATE(CONFIGURACIÓN!$B$12,7,1)</x:f>
        <x:v>46204</x:v>
      </x:c>
      <x:c r="B11" s="320" t="n">
        <x:f>IF(EOMONTH(A11,0)&lt;CONFIGURACIÓN!$B$11,"",CONFIGURACIÓN!$B$10+SUMIFS(MOVIMIENTOS!$H$6:$H$2005,MOVIMIENTOS!$A$6:$A$2005,"&lt;"&amp;A11)-SUMIFS(MOVIMIENTOS!$I$6:$I$2005,MOVIMIENTOS!$A$6:$A$2005,"&lt;"&amp;A11))</x:f>
        <x:v>0</x:v>
      </x:c>
      <x:c r="C11" s="320" t="n">
        <x:f>SUMIFS(MOVIMIENTOS!$H$6:$H$2005,MOVIMIENTOS!$A$6:$A$2005,"&gt;="&amp;A11,MOVIMIENTOS!$A$6:$A$2005,"&lt;"&amp;EDATE(A11,1))</x:f>
        <x:v>0</x:v>
      </x:c>
      <x:c r="D11" s="320" t="n">
        <x:f>SUMIFS(MOVIMIENTOS!$I$6:$I$2005,MOVIMIENTOS!$A$6:$A$2005,"&gt;="&amp;A11,MOVIMIENTOS!$A$6:$A$2005,"&lt;"&amp;EDATE(A11,1))</x:f>
        <x:v>0</x:v>
      </x:c>
      <x:c r="E11" s="320" t="n">
        <x:f>C11-D11</x:f>
        <x:v>0</x:v>
      </x:c>
      <x:c r="F11" s="320" t="str">
        <x:f>IF(B11="","",B11+E11)</x:f>
      </x:c>
      <x:c r="G11" s="321" t="n">
        <x:f>COUNTIFS(MOVIMIENTOS!$A$6:$A$2005,"&gt;="&amp;A11,MOVIMIENTOS!$A$6:$A$2005,"&lt;"&amp;EDATE(A11,1))</x:f>
        <x:v>0</x:v>
      </x:c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323" t="n">
        <x:f>DATE(CONFIGURACIÓN!$B$12,8,1)</x:f>
        <x:v>46235</x:v>
      </x:c>
      <x:c r="B12" s="320" t="n">
        <x:f>IF(EOMONTH(A12,0)&lt;CONFIGURACIÓN!$B$11,"",CONFIGURACIÓN!$B$10+SUMIFS(MOVIMIENTOS!$H$6:$H$2005,MOVIMIENTOS!$A$6:$A$2005,"&lt;"&amp;A12)-SUMIFS(MOVIMIENTOS!$I$6:$I$2005,MOVIMIENTOS!$A$6:$A$2005,"&lt;"&amp;A12))</x:f>
        <x:v>0</x:v>
      </x:c>
      <x:c r="C12" s="320" t="n">
        <x:f>SUMIFS(MOVIMIENTOS!$H$6:$H$2005,MOVIMIENTOS!$A$6:$A$2005,"&gt;="&amp;A12,MOVIMIENTOS!$A$6:$A$2005,"&lt;"&amp;EDATE(A12,1))</x:f>
        <x:v>0</x:v>
      </x:c>
      <x:c r="D12" s="320" t="n">
        <x:f>SUMIFS(MOVIMIENTOS!$I$6:$I$2005,MOVIMIENTOS!$A$6:$A$2005,"&gt;="&amp;A12,MOVIMIENTOS!$A$6:$A$2005,"&lt;"&amp;EDATE(A12,1))</x:f>
        <x:v>0</x:v>
      </x:c>
      <x:c r="E12" s="320" t="n">
        <x:f>C12-D12</x:f>
        <x:v>0</x:v>
      </x:c>
      <x:c r="F12" s="320" t="str">
        <x:f>IF(B12="","",B12+E12)</x:f>
      </x:c>
      <x:c r="G12" s="321" t="n">
        <x:f>COUNTIFS(MOVIMIENTOS!$A$6:$A$2005,"&gt;="&amp;A12,MOVIMIENTOS!$A$6:$A$2005,"&lt;"&amp;EDATE(A12,1))</x:f>
        <x:v>0</x:v>
      </x:c>
      <x:c r="H12" s="203"/>
      <x:c r="I12" s="326" t="str">
        <x:v>Movimientos</x:v>
      </x:c>
      <x:c r="J12" s="329" t="n">
        <x:f>SUM(G5:G16)</x:f>
        <x:v>0</x:v>
      </x:c>
      <x:c r="K12" s="329"/>
      <x:c r="L12" s="329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323" t="n">
        <x:f>DATE(CONFIGURACIÓN!$B$12,9,1)</x:f>
        <x:v>46266</x:v>
      </x:c>
      <x:c r="B13" s="320" t="n">
        <x:f>IF(EOMONTH(A13,0)&lt;CONFIGURACIÓN!$B$11,"",CONFIGURACIÓN!$B$10+SUMIFS(MOVIMIENTOS!$H$6:$H$2005,MOVIMIENTOS!$A$6:$A$2005,"&lt;"&amp;A13)-SUMIFS(MOVIMIENTOS!$I$6:$I$2005,MOVIMIENTOS!$A$6:$A$2005,"&lt;"&amp;A13))</x:f>
        <x:v>0</x:v>
      </x:c>
      <x:c r="C13" s="320" t="n">
        <x:f>SUMIFS(MOVIMIENTOS!$H$6:$H$2005,MOVIMIENTOS!$A$6:$A$2005,"&gt;="&amp;A13,MOVIMIENTOS!$A$6:$A$2005,"&lt;"&amp;EDATE(A13,1))</x:f>
        <x:v>0</x:v>
      </x:c>
      <x:c r="D13" s="320" t="n">
        <x:f>SUMIFS(MOVIMIENTOS!$I$6:$I$2005,MOVIMIENTOS!$A$6:$A$2005,"&gt;="&amp;A13,MOVIMIENTOS!$A$6:$A$2005,"&lt;"&amp;EDATE(A13,1))</x:f>
        <x:v>0</x:v>
      </x:c>
      <x:c r="E13" s="320" t="n">
        <x:f>C13-D13</x:f>
        <x:v>0</x:v>
      </x:c>
      <x:c r="F13" s="320" t="str">
        <x:f>IF(B13="","",B13+E13)</x:f>
      </x:c>
      <x:c r="G13" s="321" t="n">
        <x:f>COUNTIFS(MOVIMIENTOS!$A$6:$A$2005,"&gt;="&amp;A13,MOVIMIENTOS!$A$6:$A$2005,"&lt;"&amp;EDATE(A13,1))</x:f>
        <x:v>0</x:v>
      </x:c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323" t="n">
        <x:f>DATE(CONFIGURACIÓN!$B$12,10,1)</x:f>
        <x:v>46296</x:v>
      </x:c>
      <x:c r="B14" s="320" t="n">
        <x:f>IF(EOMONTH(A14,0)&lt;CONFIGURACIÓN!$B$11,"",CONFIGURACIÓN!$B$10+SUMIFS(MOVIMIENTOS!$H$6:$H$2005,MOVIMIENTOS!$A$6:$A$2005,"&lt;"&amp;A14)-SUMIFS(MOVIMIENTOS!$I$6:$I$2005,MOVIMIENTOS!$A$6:$A$2005,"&lt;"&amp;A14))</x:f>
        <x:v>0</x:v>
      </x:c>
      <x:c r="C14" s="320" t="n">
        <x:f>SUMIFS(MOVIMIENTOS!$H$6:$H$2005,MOVIMIENTOS!$A$6:$A$2005,"&gt;="&amp;A14,MOVIMIENTOS!$A$6:$A$2005,"&lt;"&amp;EDATE(A14,1))</x:f>
        <x:v>0</x:v>
      </x:c>
      <x:c r="D14" s="320" t="n">
        <x:f>SUMIFS(MOVIMIENTOS!$I$6:$I$2005,MOVIMIENTOS!$A$6:$A$2005,"&gt;="&amp;A14,MOVIMIENTOS!$A$6:$A$2005,"&lt;"&amp;EDATE(A14,1))</x:f>
        <x:v>0</x:v>
      </x:c>
      <x:c r="E14" s="320" t="n">
        <x:f>C14-D14</x:f>
        <x:v>0</x:v>
      </x:c>
      <x:c r="F14" s="320" t="str">
        <x:f>IF(B14="","",B14+E14)</x:f>
      </x:c>
      <x:c r="G14" s="321" t="n">
        <x:f>COUNTIFS(MOVIMIENTOS!$A$6:$A$2005,"&gt;="&amp;A14,MOVIMIENTOS!$A$6:$A$2005,"&lt;"&amp;EDATE(A14,1))</x:f>
        <x:v>0</x:v>
      </x:c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323" t="n">
        <x:f>DATE(CONFIGURACIÓN!$B$12,11,1)</x:f>
        <x:v>46327</x:v>
      </x:c>
      <x:c r="B15" s="320" t="n">
        <x:f>IF(EOMONTH(A15,0)&lt;CONFIGURACIÓN!$B$11,"",CONFIGURACIÓN!$B$10+SUMIFS(MOVIMIENTOS!$H$6:$H$2005,MOVIMIENTOS!$A$6:$A$2005,"&lt;"&amp;A15)-SUMIFS(MOVIMIENTOS!$I$6:$I$2005,MOVIMIENTOS!$A$6:$A$2005,"&lt;"&amp;A15))</x:f>
        <x:v>0</x:v>
      </x:c>
      <x:c r="C15" s="320" t="n">
        <x:f>SUMIFS(MOVIMIENTOS!$H$6:$H$2005,MOVIMIENTOS!$A$6:$A$2005,"&gt;="&amp;A15,MOVIMIENTOS!$A$6:$A$2005,"&lt;"&amp;EDATE(A15,1))</x:f>
        <x:v>0</x:v>
      </x:c>
      <x:c r="D15" s="320" t="n">
        <x:f>SUMIFS(MOVIMIENTOS!$I$6:$I$2005,MOVIMIENTOS!$A$6:$A$2005,"&gt;="&amp;A15,MOVIMIENTOS!$A$6:$A$2005,"&lt;"&amp;EDATE(A15,1))</x:f>
        <x:v>0</x:v>
      </x:c>
      <x:c r="E15" s="320" t="n">
        <x:f>C15-D15</x:f>
        <x:v>0</x:v>
      </x:c>
      <x:c r="F15" s="320" t="str">
        <x:f>IF(B15="","",B15+E15)</x:f>
      </x:c>
      <x:c r="G15" s="321" t="n">
        <x:f>COUNTIFS(MOVIMIENTOS!$A$6:$A$2005,"&gt;="&amp;A15,MOVIMIENTOS!$A$6:$A$2005,"&lt;"&amp;EDATE(A15,1))</x:f>
        <x:v>0</x:v>
      </x:c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323" t="n">
        <x:f>DATE(CONFIGURACIÓN!$B$12,12,1)</x:f>
        <x:v>46357</x:v>
      </x:c>
      <x:c r="B16" s="320" t="n">
        <x:f>IF(EOMONTH(A16,0)&lt;CONFIGURACIÓN!$B$11,"",CONFIGURACIÓN!$B$10+SUMIFS(MOVIMIENTOS!$H$6:$H$2005,MOVIMIENTOS!$A$6:$A$2005,"&lt;"&amp;A16)-SUMIFS(MOVIMIENTOS!$I$6:$I$2005,MOVIMIENTOS!$A$6:$A$2005,"&lt;"&amp;A16))</x:f>
        <x:v>0</x:v>
      </x:c>
      <x:c r="C16" s="320" t="n">
        <x:f>SUMIFS(MOVIMIENTOS!$H$6:$H$2005,MOVIMIENTOS!$A$6:$A$2005,"&gt;="&amp;A16,MOVIMIENTOS!$A$6:$A$2005,"&lt;"&amp;EDATE(A16,1))</x:f>
        <x:v>0</x:v>
      </x:c>
      <x:c r="D16" s="320" t="n">
        <x:f>SUMIFS(MOVIMIENTOS!$I$6:$I$2005,MOVIMIENTOS!$A$6:$A$2005,"&gt;="&amp;A16,MOVIMIENTOS!$A$6:$A$2005,"&lt;"&amp;EDATE(A16,1))</x:f>
        <x:v>0</x:v>
      </x:c>
      <x:c r="E16" s="320" t="n">
        <x:f>C16-D16</x:f>
        <x:v>0</x:v>
      </x:c>
      <x:c r="F16" s="320" t="str">
        <x:f>IF(B16="","",B16+E16)</x:f>
      </x:c>
      <x:c r="G16" s="321" t="n">
        <x:f>COUNTIFS(MOVIMIENTOS!$A$6:$A$2005,"&gt;="&amp;A16,MOVIMIENTOS!$A$6:$A$2005,"&lt;"&amp;EDATE(A16,1))</x:f>
        <x:v>0</x:v>
      </x:c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289" t="str">
        <x:f>"Año del informe: "&amp;CONFIGURACIÓN!$B$12&amp;"  |  Moneda: "&amp;CONFIGURACIÓN!$B$9</x:f>
        <x:v>Reporting year: 2026  |  Currency: USD</x:v>
      </x:c>
      <x:c r="B18" s="289"/>
      <x:c r="C18" s="289"/>
      <x:c r="D18" s="289"/>
      <x:c r="E18" s="289"/>
      <x:c r="F18" s="289"/>
      <x:c r="G18" s="289"/>
      <x:c r="H18" s="203"/>
      <x:c r="I18" s="332" t="str">
        <x:v>El período del informe y la moneda siguen la CONFIGURACIÓN.</x:v>
      </x:c>
      <x:c r="J18" s="332"/>
      <x:c r="K18" s="332"/>
      <x:c r="L18" s="332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40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G2"/>
    <x:mergeCell ref="A18:G19"/>
  </x:mergeCells>
  <x:conditionalFormatting sqref="E5:E16">
    <x:cfRule type="expression" dxfId="2" priority="1">
      <x:formula>E5&lt;0</x:formula>
    </x:cfRule>
    <x:cfRule type="expression" dxfId="3" priority="2">
      <x:formula>E5&gt;0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5" hidden="0" customWidth="1"/>
    <x:col min="5" max="5" width="13" hidden="0" customWidth="1"/>
    <x:col min="6" max="6" width="15" hidden="0" customWidth="1"/>
    <x:col min="7" max="7" width="3" hidden="0" customWidth="1"/>
    <x:col min="8" max="8" width="18" hidden="0" customWidth="1"/>
    <x:col min="9" max="9" width="16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>
      <x:c r="A1" s="246" t="str">
        <x:v>RESUMEN POR CATEGORÍA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Categoría</x:v>
      </x:c>
      <x:c r="B4" s="300" t="str">
        <x:v>Entrada de efectivo</x:v>
      </x:c>
      <x:c r="C4" s="300" t="str">
        <x:v>Salida de efectivo</x:v>
      </x:c>
      <x:c r="D4" s="300" t="str">
        <x:v>Movimiento neto</x:v>
      </x:c>
      <x:c r="E4" s="300" t="str">
        <x:v>Movimientos</x:v>
      </x:c>
      <x:c r="F4" s="300" t="str">
        <x:v>% de salidas de caja</x:v>
      </x:c>
      <x:c r="G4" s="203"/>
      <x:c r="H4" s="219" t="str">
        <x:v>RESUMEN DE GASTOS</x:v>
      </x:c>
      <x:c r="I4" s="219"/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286" t="str">
        <x:f>CONFIGURACIÓN!B17</x:f>
        <x:v>Reposición de caja</x:v>
      </x:c>
      <x:c r="B5" s="320" t="n">
        <x:f>IF(A5="","",SUMIFS(MOVIMIENTOS!$H$6:$H$2005,MOVIMIENTOS!$D$6:$D$2005,A5))</x:f>
        <x:v>0</x:v>
      </x:c>
      <x:c r="C5" s="320" t="n">
        <x:f>IF(A5="","",SUMIFS(MOVIMIENTOS!$I$6:$I$2005,MOVIMIENTOS!$D$6:$D$2005,A5))</x:f>
        <x:v>0</x:v>
      </x:c>
      <x:c r="D5" s="320" t="n">
        <x:f>IF(A5="","",B5-C5)</x:f>
        <x:v>0</x:v>
      </x:c>
      <x:c r="E5" s="321" t="n">
        <x:f>IF(A5="","",COUNTIF(MOVIMIENTOS!$D$6:$D$2005,A5))</x:f>
        <x:v>0</x:v>
      </x:c>
      <x:c r="F5" s="337" t="str">
        <x:f>IF(OR(A5="",SUM(MOVIMIENTOS!$I$6:$I$2005)=0),"",C5/SUM(MOVIMIENTOS!$I$6:$I$2005))</x:f>
      </x:c>
      <x:c r="G5" s="203"/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286" t="str">
        <x:f>CONFIGURACIÓN!B18</x:f>
        <x:v>Material de oficina</x:v>
      </x:c>
      <x:c r="B6" s="320" t="n">
        <x:f>IF(A6="","",SUMIFS(MOVIMIENTOS!$H$6:$H$2005,MOVIMIENTOS!$D$6:$D$2005,A6))</x:f>
        <x:v>0</x:v>
      </x:c>
      <x:c r="C6" s="320" t="n">
        <x:f>IF(A6="","",SUMIFS(MOVIMIENTOS!$I$6:$I$2005,MOVIMIENTOS!$D$6:$D$2005,A6))</x:f>
        <x:v>0</x:v>
      </x:c>
      <x:c r="D6" s="320" t="n">
        <x:f>IF(A6="","",B6-C6)</x:f>
        <x:v>0</x:v>
      </x:c>
      <x:c r="E6" s="321" t="n">
        <x:f>IF(A6="","",COUNTIF(MOVIMIENTOS!$D$6:$D$2005,A6))</x:f>
        <x:v>0</x:v>
      </x:c>
      <x:c r="F6" s="337" t="str">
        <x:f>IF(OR(A6="",SUM(MOVIMIENTOS!$I$6:$I$2005)=0),"",C6/SUM(MOVIMIENTOS!$I$6:$I$2005))</x:f>
      </x:c>
      <x:c r="G6" s="203"/>
      <x:c r="H6" s="326" t="str">
        <x:v>Categoría con mayor gasto</x:v>
      </x:c>
      <x:c r="I6" s="340" t="str">
        <x:f>IF(MAX(C5:C16)=0,"—",INDEX(A5:A16,MATCH(MAX(C5:C16),C5:C16,0)))</x:f>
        <x:v>—</x:v>
      </x:c>
      <x:c r="J6" s="340"/>
      <x:c r="K6" s="340"/>
      <x:c r="L6" s="340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286" t="str">
        <x:f>CONFIGURACIÓN!B19</x:f>
        <x:v>Transporte local</x:v>
      </x:c>
      <x:c r="B7" s="320" t="n">
        <x:f>IF(A7="","",SUMIFS(MOVIMIENTOS!$H$6:$H$2005,MOVIMIENTOS!$D$6:$D$2005,A7))</x:f>
        <x:v>0</x:v>
      </x:c>
      <x:c r="C7" s="320" t="n">
        <x:f>IF(A7="","",SUMIFS(MOVIMIENTOS!$I$6:$I$2005,MOVIMIENTOS!$D$6:$D$2005,A7))</x:f>
        <x:v>0</x:v>
      </x:c>
      <x:c r="D7" s="320" t="n">
        <x:f>IF(A7="","",B7-C7)</x:f>
        <x:v>0</x:v>
      </x:c>
      <x:c r="E7" s="321" t="n">
        <x:f>IF(A7="","",COUNTIF(MOVIMIENTOS!$D$6:$D$2005,A7))</x:f>
        <x:v>0</x:v>
      </x:c>
      <x:c r="F7" s="337" t="str">
        <x:f>IF(OR(A7="",SUM(MOVIMIENTOS!$I$6:$I$2005)=0),"",C7/SUM(MOVIMIENTOS!$I$6:$I$2005))</x:f>
      </x:c>
      <x:c r="G7" s="203"/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286" t="str">
        <x:f>CONFIGURACIÓN!B20</x:f>
        <x:v>Refrigerios del personal</x:v>
      </x:c>
      <x:c r="B8" s="320" t="n">
        <x:f>IF(A8="","",SUMIFS(MOVIMIENTOS!$H$6:$H$2005,MOVIMIENTOS!$D$6:$D$2005,A8))</x:f>
        <x:v>0</x:v>
      </x:c>
      <x:c r="C8" s="320" t="n">
        <x:f>IF(A8="","",SUMIFS(MOVIMIENTOS!$I$6:$I$2005,MOVIMIENTOS!$D$6:$D$2005,A8))</x:f>
        <x:v>0</x:v>
      </x:c>
      <x:c r="D8" s="320" t="n">
        <x:f>IF(A8="","",B8-C8)</x:f>
        <x:v>0</x:v>
      </x:c>
      <x:c r="E8" s="321" t="n">
        <x:f>IF(A8="","",COUNTIF(MOVIMIENTOS!$D$6:$D$2005,A8))</x:f>
        <x:v>0</x:v>
      </x:c>
      <x:c r="F8" s="337" t="str">
        <x:f>IF(OR(A8="",SUM(MOVIMIENTOS!$I$6:$I$2005)=0),"",C8/SUM(MOVIMIENTOS!$I$6:$I$2005))</x:f>
      </x:c>
      <x:c r="G8" s="203"/>
      <x:c r="H8" s="326" t="str">
        <x:v>Mayor gasto por categoría</x:v>
      </x:c>
      <x:c r="I8" s="340" t="n">
        <x:f>MAX(C5:C16)</x:f>
        <x:v>0</x:v>
      </x:c>
      <x:c r="J8" s="340"/>
      <x:c r="K8" s="340"/>
      <x:c r="L8" s="340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286" t="str">
        <x:f>CONFIGURACIÓN!B21</x:f>
        <x:v>Correo y mensajería</x:v>
      </x:c>
      <x:c r="B9" s="320" t="n">
        <x:f>IF(A9="","",SUMIFS(MOVIMIENTOS!$H$6:$H$2005,MOVIMIENTOS!$D$6:$D$2005,A9))</x:f>
        <x:v>0</x:v>
      </x:c>
      <x:c r="C9" s="320" t="n">
        <x:f>IF(A9="","",SUMIFS(MOVIMIENTOS!$I$6:$I$2005,MOVIMIENTOS!$D$6:$D$2005,A9))</x:f>
        <x:v>0</x:v>
      </x:c>
      <x:c r="D9" s="320" t="n">
        <x:f>IF(A9="","",B9-C9)</x:f>
        <x:v>0</x:v>
      </x:c>
      <x:c r="E9" s="321" t="n">
        <x:f>IF(A9="","",COUNTIF(MOVIMIENTOS!$D$6:$D$2005,A9))</x:f>
        <x:v>0</x:v>
      </x:c>
      <x:c r="F9" s="337" t="str">
        <x:f>IF(OR(A9="",SUM(MOVIMIENTOS!$I$6:$I$2005)=0),"",C9/SUM(MOVIMIENTOS!$I$6:$I$2005))</x:f>
      </x:c>
      <x:c r="G9" s="203"/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286" t="str">
        <x:f>CONFIGURACIÓN!B22</x:f>
        <x:v>Artículos de limpieza</x:v>
      </x:c>
      <x:c r="B10" s="320" t="n">
        <x:f>IF(A10="","",SUMIFS(MOVIMIENTOS!$H$6:$H$2005,MOVIMIENTOS!$D$6:$D$2005,A10))</x:f>
        <x:v>0</x:v>
      </x:c>
      <x:c r="C10" s="320" t="n">
        <x:f>IF(A10="","",SUMIFS(MOVIMIENTOS!$I$6:$I$2005,MOVIMIENTOS!$D$6:$D$2005,A10))</x:f>
        <x:v>0</x:v>
      </x:c>
      <x:c r="D10" s="320" t="n">
        <x:f>IF(A10="","",B10-C10)</x:f>
        <x:v>0</x:v>
      </x:c>
      <x:c r="E10" s="321" t="n">
        <x:f>IF(A10="","",COUNTIF(MOVIMIENTOS!$D$6:$D$2005,A10))</x:f>
        <x:v>0</x:v>
      </x:c>
      <x:c r="F10" s="337" t="str">
        <x:f>IF(OR(A10="",SUM(MOVIMIENTOS!$I$6:$I$2005)=0),"",C10/SUM(MOVIMIENTOS!$I$6:$I$2005))</x:f>
      </x:c>
      <x:c r="G10" s="203"/>
      <x:c r="H10" s="326" t="str">
        <x:v>Categorías activas</x:v>
      </x:c>
      <x:c r="I10" s="340" t="n">
        <x:f>COUNTIF(C5:C16,"&gt;0")</x:f>
        <x:v>0</x:v>
      </x:c>
      <x:c r="J10" s="340"/>
      <x:c r="K10" s="340"/>
      <x:c r="L10" s="340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286" t="str">
        <x:f>CONFIGURACIÓN!B23</x:f>
        <x:v>Reparaciones menores</x:v>
      </x:c>
      <x:c r="B11" s="320" t="n">
        <x:f>IF(A11="","",SUMIFS(MOVIMIENTOS!$H$6:$H$2005,MOVIMIENTOS!$D$6:$D$2005,A11))</x:f>
        <x:v>0</x:v>
      </x:c>
      <x:c r="C11" s="320" t="n">
        <x:f>IF(A11="","",SUMIFS(MOVIMIENTOS!$I$6:$I$2005,MOVIMIENTOS!$D$6:$D$2005,A11))</x:f>
        <x:v>0</x:v>
      </x:c>
      <x:c r="D11" s="320" t="n">
        <x:f>IF(A11="","",B11-C11)</x:f>
        <x:v>0</x:v>
      </x:c>
      <x:c r="E11" s="321" t="n">
        <x:f>IF(A11="","",COUNTIF(MOVIMIENTOS!$D$6:$D$2005,A11))</x:f>
        <x:v>0</x:v>
      </x:c>
      <x:c r="F11" s="337" t="str">
        <x:f>IF(OR(A11="",SUM(MOVIMIENTOS!$I$6:$I$2005)=0),"",C11/SUM(MOVIMIENTOS!$I$6:$I$2005))</x:f>
      </x:c>
      <x:c r="G11" s="203"/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286" t="str">
        <x:f>CONFIGURACIÓN!B24</x:f>
        <x:v>Aparcamiento y peajes</x:v>
      </x:c>
      <x:c r="B12" s="320" t="n">
        <x:f>IF(A12="","",SUMIFS(MOVIMIENTOS!$H$6:$H$2005,MOVIMIENTOS!$D$6:$D$2005,A12))</x:f>
        <x:v>0</x:v>
      </x:c>
      <x:c r="C12" s="320" t="n">
        <x:f>IF(A12="","",SUMIFS(MOVIMIENTOS!$I$6:$I$2005,MOVIMIENTOS!$D$6:$D$2005,A12))</x:f>
        <x:v>0</x:v>
      </x:c>
      <x:c r="D12" s="320" t="n">
        <x:f>IF(A12="","",B12-C12)</x:f>
        <x:v>0</x:v>
      </x:c>
      <x:c r="E12" s="321" t="n">
        <x:f>IF(A12="","",COUNTIF(MOVIMIENTOS!$D$6:$D$2005,A12))</x:f>
        <x:v>0</x:v>
      </x:c>
      <x:c r="F12" s="337" t="str">
        <x:f>IF(OR(A12="",SUM(MOVIMIENTOS!$I$6:$I$2005)=0),"",C12/SUM(MOVIMIENTOS!$I$6:$I$2005))</x:f>
      </x:c>
      <x:c r="G12" s="203"/>
      <x:c r="H12" s="326" t="str">
        <x:v>Total salidas de efectivo</x:v>
      </x:c>
      <x:c r="I12" s="340" t="n">
        <x:f>SUM(C5:C16)</x:f>
        <x:v>0</x:v>
      </x:c>
      <x:c r="J12" s="340"/>
      <x:c r="K12" s="340"/>
      <x:c r="L12" s="340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286" t="str">
        <x:f>CONFIGURACIÓN!B25</x:f>
        <x:v>Equipos pequeños</x:v>
      </x:c>
      <x:c r="B13" s="320" t="n">
        <x:f>IF(A13="","",SUMIFS(MOVIMIENTOS!$H$6:$H$2005,MOVIMIENTOS!$D$6:$D$2005,A13))</x:f>
        <x:v>0</x:v>
      </x:c>
      <x:c r="C13" s="320" t="n">
        <x:f>IF(A13="","",SUMIFS(MOVIMIENTOS!$I$6:$I$2005,MOVIMIENTOS!$D$6:$D$2005,A13))</x:f>
        <x:v>0</x:v>
      </x:c>
      <x:c r="D13" s="320" t="n">
        <x:f>IF(A13="","",B13-C13)</x:f>
        <x:v>0</x:v>
      </x:c>
      <x:c r="E13" s="321" t="n">
        <x:f>IF(A13="","",COUNTIF(MOVIMIENTOS!$D$6:$D$2005,A13))</x:f>
        <x:v>0</x:v>
      </x:c>
      <x:c r="F13" s="337" t="str">
        <x:f>IF(OR(A13="",SUM(MOVIMIENTOS!$I$6:$I$2005)=0),"",C13/SUM(MOVIMIENTOS!$I$6:$I$2005))</x:f>
      </x:c>
      <x:c r="G13" s="203"/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286" t="str">
        <x:f>CONFIGURACIÓN!B26</x:f>
        <x:v>Reembolsos a clientes</x:v>
      </x:c>
      <x:c r="B14" s="320" t="n">
        <x:f>IF(A14="","",SUMIFS(MOVIMIENTOS!$H$6:$H$2005,MOVIMIENTOS!$D$6:$D$2005,A14))</x:f>
        <x:v>0</x:v>
      </x:c>
      <x:c r="C14" s="320" t="n">
        <x:f>IF(A14="","",SUMIFS(MOVIMIENTOS!$I$6:$I$2005,MOVIMIENTOS!$D$6:$D$2005,A14))</x:f>
        <x:v>0</x:v>
      </x:c>
      <x:c r="D14" s="320" t="n">
        <x:f>IF(A14="","",B14-C14)</x:f>
        <x:v>0</x:v>
      </x:c>
      <x:c r="E14" s="321" t="n">
        <x:f>IF(A14="","",COUNTIF(MOVIMIENTOS!$D$6:$D$2005,A14))</x:f>
        <x:v>0</x:v>
      </x:c>
      <x:c r="F14" s="337" t="str">
        <x:f>IF(OR(A14="",SUM(MOVIMIENTOS!$I$6:$I$2005)=0),"",C14/SUM(MOVIMIENTOS!$I$6:$I$2005))</x:f>
      </x:c>
      <x:c r="G14" s="203"/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286" t="str">
        <x:f>CONFIGURACIÓN!B27</x:f>
        <x:v>Reembolsos al personal</x:v>
      </x:c>
      <x:c r="B15" s="320" t="n">
        <x:f>IF(A15="","",SUMIFS(MOVIMIENTOS!$H$6:$H$2005,MOVIMIENTOS!$D$6:$D$2005,A15))</x:f>
        <x:v>0</x:v>
      </x:c>
      <x:c r="C15" s="320" t="n">
        <x:f>IF(A15="","",SUMIFS(MOVIMIENTOS!$I$6:$I$2005,MOVIMIENTOS!$D$6:$D$2005,A15))</x:f>
        <x:v>0</x:v>
      </x:c>
      <x:c r="D15" s="320" t="n">
        <x:f>IF(A15="","",B15-C15)</x:f>
        <x:v>0</x:v>
      </x:c>
      <x:c r="E15" s="321" t="n">
        <x:f>IF(A15="","",COUNTIF(MOVIMIENTOS!$D$6:$D$2005,A15))</x:f>
        <x:v>0</x:v>
      </x:c>
      <x:c r="F15" s="337" t="str">
        <x:f>IF(OR(A15="",SUM(MOVIMIENTOS!$I$6:$I$2005)=0),"",C15/SUM(MOVIMIENTOS!$I$6:$I$2005))</x:f>
      </x:c>
      <x:c r="G15" s="203"/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286" t="str">
        <x:f>CONFIGURACIÓN!B28</x:f>
        <x:v>Varios</x:v>
      </x:c>
      <x:c r="B16" s="320" t="n">
        <x:f>IF(A16="","",SUMIFS(MOVIMIENTOS!$H$6:$H$2005,MOVIMIENTOS!$D$6:$D$2005,A16))</x:f>
        <x:v>0</x:v>
      </x:c>
      <x:c r="C16" s="320" t="n">
        <x:f>IF(A16="","",SUMIFS(MOVIMIENTOS!$I$6:$I$2005,MOVIMIENTOS!$D$6:$D$2005,A16))</x:f>
        <x:v>0</x:v>
      </x:c>
      <x:c r="D16" s="320" t="n">
        <x:f>IF(A16="","",B16-C16)</x:f>
        <x:v>0</x:v>
      </x:c>
      <x:c r="E16" s="321" t="n">
        <x:f>IF(A16="","",COUNTIF(MOVIMIENTOS!$D$6:$D$2005,A16))</x:f>
        <x:v>0</x:v>
      </x:c>
      <x:c r="F16" s="337" t="str">
        <x:f>IF(OR(A16="",SUM(MOVIMIENTOS!$I$6:$I$2005)=0),"",C16/SUM(MOVIMIENTOS!$I$6:$I$2005))</x:f>
      </x:c>
      <x:c r="G16" s="203"/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342" t="str">
        <x:v>La reposición de caja se incluye como categoría inicial porque muchos fondos de caja chica reciben recargas. Sustitúyala si su proceso utiliza otro nombre.</x:v>
      </x:c>
      <x:c r="B18" s="342"/>
      <x:c r="C18" s="342"/>
      <x:c r="D18" s="342"/>
      <x:c r="E18" s="342"/>
      <x:c r="F18" s="342"/>
      <x:c r="G18" s="203"/>
      <x:c r="H18" s="203"/>
      <x:c r="I18" s="203"/>
      <x:c r="J18" s="203"/>
      <x:c r="K18" s="203"/>
      <x:c r="L18" s="203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03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F2"/>
    <x:mergeCell ref="A18:F19"/>
  </x:mergeCells>
  <x:conditionalFormatting sqref="F5:F16">
    <x:cfRule type="dataBar" priority="1">
      <x:dataBar>
        <x:cfvo type="min"/>
        <x:cfvo type="max"/>
        <x:color rgb="FF2F735F"/>
      </x:dataBar>
      <x:extLst>
        <x:ext xmlns:x14="http://schemas.microsoft.com/office/spreadsheetml/2009/9/main" uri="{B025F937-C7B1-47D3-B67F-A62EFF666E3E}">
          <x14:id>{0A4380FF-1D97-E137-2B8C-F6C58817961D}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0A4380FF-1D97-E137-2B8C-F6C58817961D}">
            <x14:dataBar gradient="1">
              <x14:cfvo type="min"/>
              <x14:cfvo type="max"/>
              <x14:fillColor rgb="FF2F735F"/>
            </x14:dataBar>
          </x14:cfRule>
          <xm:sqref>F5:F16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3" hidden="0" customWidth="1"/>
    <x:col min="6" max="6" width="22" hidden="0" customWidth="1"/>
    <x:col min="7" max="7" width="15" hidden="0" customWidth="1"/>
    <x:col min="8" max="8" width="14" hidden="0" customWidth="1"/>
    <x:col min="9" max="9" width="3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6" customHeight="1">
      <x:c r="A1" s="213" t="str">
        <x:v>PANEL DE CAJA CHICA</x:v>
      </x:c>
      <x:c r="B1" s="213"/>
      <x:c r="C1" s="213"/>
      <x:c r="D1" s="213"/>
      <x:c r="E1" s="213"/>
      <x:c r="F1" s="213"/>
      <x:c r="G1" s="213"/>
      <x:c r="H1" s="213"/>
      <x:c r="I1" s="213"/>
      <x:c r="J1" s="213"/>
      <x:c r="K1" s="213"/>
      <x:c r="L1" s="213"/>
    </x:row>
    <x:row r="2" ht="26" customHeight="1">
      <x:c r="A2" s="213"/>
      <x:c r="B2" s="213"/>
      <x:c r="C2" s="213"/>
      <x:c r="D2" s="213"/>
      <x:c r="E2" s="213"/>
      <x:c r="F2" s="213"/>
      <x:c r="G2" s="213"/>
      <x:c r="H2" s="213"/>
      <x:c r="I2" s="213"/>
      <x:c r="J2" s="213"/>
      <x:c r="K2" s="213"/>
      <x:c r="L2" s="213"/>
    </x:row>
    <x:row r="3" ht="24" customHeight="1">
      <x:c r="A3" s="284" t="str">
        <x:f>IF(CONFIGURACIÓN!$B$6="","Gestor de caja chica para pequeños negocios",CONFIGURACIÓN!$B$6&amp;"  •  "&amp;CONFIGURACIÓN!$B$7&amp;"  •  "&amp;CONFIGURACIÓN!$B$9)</x:f>
        <x:v>Gestor de caja chica para pequeños negocios</x:v>
      </x:c>
      <x:c r="B3" s="284"/>
      <x:c r="C3" s="284"/>
      <x:c r="D3" s="284"/>
      <x:c r="E3" s="284"/>
      <x:c r="F3" s="284"/>
      <x:c r="G3" s="284"/>
      <x:c r="H3" s="284"/>
      <x:c r="I3" s="284"/>
      <x:c r="J3" s="284"/>
      <x:c r="K3" s="284"/>
      <x:c r="L3" s="284"/>
    </x:row>
    <x:row r="4">
      <x:c r="A4" s="203"/>
      <x:c r="B4" s="203"/>
      <x:c r="C4" s="203"/>
      <x:c r="D4" s="203"/>
      <x:c r="E4" s="203"/>
      <x:c r="F4" s="203"/>
      <x:c r="G4" s="203"/>
      <x:c r="H4" s="203"/>
      <x:c r="I4" s="203"/>
      <x:c r="J4" s="203"/>
      <x:c r="K4" s="203"/>
      <x:c r="L4" s="203"/>
    </x:row>
    <x:row r="5" ht="24" customHeight="1">
      <x:c r="A5" s="426" t="str">
        <x:v>SALDO ACTUAL</x:v>
      </x:c>
      <x:c r="B5" s="354" t="str">
        <x:f>"Saldo actual ("&amp;CONFIGURACIÓN!$B$9&amp;")"</x:f>
        <x:v>Current Balance (USD)</x:v>
      </x:c>
      <x:c r="C5" s="354"/>
      <x:c r="D5" s="426" t="str">
        <x:v>TOTAL ENTRADAS</x:v>
      </x:c>
      <x:c r="E5" s="354" t="str">
        <x:f>"Total entradas ("&amp;CONFIGURACIÓN!$B$9&amp;")"</x:f>
        <x:v>Total Cash In (USD)</x:v>
      </x:c>
      <x:c r="F5" s="354"/>
      <x:c r="G5" s="426" t="str">
        <x:v>TOTAL SALIDAS</x:v>
      </x:c>
      <x:c r="H5" s="354" t="str">
        <x:f>"Total salidas ("&amp;CONFIGURACIÓN!$B$9&amp;")"</x:f>
        <x:v>Total Cash Out (USD)</x:v>
      </x:c>
      <x:c r="I5" s="354"/>
      <x:c r="J5" s="426" t="str">
        <x:v>MOVIMIENTOS</x:v>
      </x:c>
      <x:c r="K5" s="354" t="str">
        <x:v>Movimientos</x:v>
      </x:c>
      <x:c r="L5" s="354"/>
    </x:row>
    <x:row r="6" ht="24" customHeight="1">
      <x:c r="A6" s="447" t="n">
        <x:f>CONFIGURACIÓN!$B$10+SUM(MOVIMIENTOS!$H$5:$H$504)-SUM(MOVIMIENTOS!$I$5:$I$504)</x:f>
        <x:v>0</x:v>
      </x:c>
      <x:c r="B6" s="448"/>
      <x:c r="C6" s="449"/>
      <x:c r="D6" s="447" t="n">
        <x:f>SUM(MOVIMIENTOS!$H$5:$H$504)</x:f>
        <x:v>0</x:v>
      </x:c>
      <x:c r="E6" s="448"/>
      <x:c r="F6" s="449"/>
      <x:c r="G6" s="447" t="n">
        <x:f>SUM(MOVIMIENTOS!$I$5:$I$504)</x:f>
        <x:v>0</x:v>
      </x:c>
      <x:c r="H6" s="448"/>
      <x:c r="I6" s="449"/>
      <x:c r="J6" s="439" t="n">
        <x:f>COUNT(MOVIMIENTOS!$A$5:$A$504)</x:f>
        <x:v>0</x:v>
      </x:c>
      <x:c r="K6" s="440"/>
      <x:c r="L6" s="441"/>
    </x:row>
    <x:row r="7" ht="24" customHeight="1">
      <x:c r="A7" s="450"/>
      <x:c r="B7" s="451" t="n">
        <x:f>CONFIGURACIÓN!$B$10+SUM(MOVIMIENTOS!$H$6:$H$2005)-SUM(MOVIMIENTOS!$I$6:$I$2005)</x:f>
        <x:v>0</x:v>
      </x:c>
      <x:c r="C7" s="452"/>
      <x:c r="D7" s="450"/>
      <x:c r="E7" s="451" t="n">
        <x:f>SUM(MOVIMIENTOS!$H$6:$H$2005)</x:f>
        <x:v>0</x:v>
      </x:c>
      <x:c r="F7" s="452"/>
      <x:c r="G7" s="450"/>
      <x:c r="H7" s="451" t="n">
        <x:f>SUM(MOVIMIENTOS!$I$6:$I$2005)</x:f>
        <x:v>0</x:v>
      </x:c>
      <x:c r="I7" s="452"/>
      <x:c r="J7" s="442"/>
      <x:c r="K7" s="438" t="n">
        <x:f>COUNT(MOVIMIENTOS!$A$6:$A$2005)</x:f>
        <x:v>0</x:v>
      </x:c>
      <x:c r="L7" s="443"/>
    </x:row>
    <x:row r="8" ht="24" customHeight="1">
      <x:c r="A8" s="453"/>
      <x:c r="B8" s="454"/>
      <x:c r="C8" s="455"/>
      <x:c r="D8" s="453"/>
      <x:c r="E8" s="454"/>
      <x:c r="F8" s="455"/>
      <x:c r="G8" s="453"/>
      <x:c r="H8" s="454"/>
      <x:c r="I8" s="455"/>
      <x:c r="J8" s="444"/>
      <x:c r="K8" s="445"/>
      <x:c r="L8" s="446"/>
    </x:row>
    <x:row r="9">
      <x:c r="A9" s="203"/>
      <x:c r="B9" s="203"/>
      <x:c r="C9" s="203"/>
      <x:c r="D9" s="203"/>
      <x:c r="E9" s="203"/>
      <x:c r="F9" s="203"/>
      <x:c r="G9" s="203"/>
      <x:c r="H9" s="203"/>
      <x:c r="I9" s="203"/>
      <x:c r="J9" s="203"/>
      <x:c r="K9" s="203"/>
      <x:c r="L9" s="203"/>
    </x:row>
    <x:row r="10">
      <x:c r="A10" s="361" t="str">
        <x:f>"Moneda: "&amp;CONFIGURACIÓN!$B$9&amp;"  |  Año del informe: "&amp;CONFIGURACIÓN!$B$12</x:f>
        <x:v>Currency: USD  |  Reporting year: 2026</x:v>
      </x:c>
      <x:c r="B10" s="361"/>
      <x:c r="C10" s="361"/>
      <x:c r="D10" s="361"/>
      <x:c r="E10" s="361"/>
      <x:c r="F10" s="361"/>
      <x:c r="G10" s="361"/>
      <x:c r="H10" s="361"/>
      <x:c r="I10" s="361"/>
      <x:c r="J10" s="361"/>
      <x:c r="K10" s="361"/>
      <x:c r="L10" s="361"/>
    </x:row>
    <x:row r="11" ht="24" customHeight="1">
      <x:c r="A11" s="219" t="str">
        <x:v>RESUMEN MENSUAL</x:v>
      </x:c>
      <x:c r="B11" s="219"/>
      <x:c r="C11" s="219"/>
      <x:c r="D11" s="219"/>
      <x:c r="E11" s="203"/>
      <x:c r="F11" s="219" t="str">
        <x:v>GASTO POR CATEGORÍA</x:v>
      </x:c>
      <x:c r="G11" s="219"/>
      <x:c r="H11" s="219"/>
      <x:c r="I11" s="203"/>
      <x:c r="J11" s="203"/>
      <x:c r="K11" s="203"/>
      <x:c r="L11" s="203"/>
    </x:row>
    <x:row r="12" ht="24" customHeight="1">
      <x:c r="A12" s="370" t="str">
        <x:v>Mes</x:v>
      </x:c>
      <x:c r="B12" s="370" t="str">
        <x:v>Entrada de efectivo</x:v>
      </x:c>
      <x:c r="C12" s="370" t="str">
        <x:v>Salida de efectivo</x:v>
      </x:c>
      <x:c r="D12" s="370" t="str">
        <x:v>Saldo final</x:v>
      </x:c>
      <x:c r="E12" s="203" t="str"/>
      <x:c r="F12" s="370" t="str">
        <x:v>Categoría</x:v>
      </x:c>
      <x:c r="G12" s="370" t="str">
        <x:v>Salida de efectivo</x:v>
      </x:c>
      <x:c r="H12" s="370" t="str">
        <x:v>% de salidas de caja</x:v>
      </x:c>
      <x:c r="I12" s="203"/>
      <x:c r="J12" s="203"/>
      <x:c r="K12" s="203"/>
      <x:c r="L12" s="203"/>
    </x:row>
    <x:row r="13">
      <x:c r="A13" s="371" t="str">
        <x:f>TEXT('RESUMEN-MENSUAL'!A5,"mmm")</x:f>
        <x:v>Ene</x:v>
      </x:c>
      <x:c r="B13" s="372" t="n">
        <x:f>'RESUMEN-MENSUAL'!C5</x:f>
        <x:v>0</x:v>
      </x:c>
      <x:c r="C13" s="372" t="n">
        <x:f>'RESUMEN-MENSUAL'!D5</x:f>
        <x:v>0</x:v>
      </x:c>
      <x:c r="D13" s="372" t="str">
        <x:f>'RESUMEN-MENSUAL'!F5</x:f>
      </x:c>
      <x:c r="E13" s="203"/>
      <x:c r="F13" s="373" t="str">
        <x:f>'RESUMEN-CATEGORÍAS'!A5</x:f>
        <x:v>Reposición de caja</x:v>
      </x:c>
      <x:c r="G13" s="372" t="n">
        <x:f>'RESUMEN-CATEGORÍAS'!C5</x:f>
        <x:v>0</x:v>
      </x:c>
      <x:c r="H13" s="374" t="n">
        <x:f>'RESUMEN-CATEGORÍAS'!F5</x:f>
        <x:v>0</x:v>
      </x:c>
      <x:c r="I13" s="203"/>
      <x:c r="J13" s="203"/>
      <x:c r="K13" s="203"/>
      <x:c r="L13" s="203"/>
    </x:row>
    <x:row r="14">
      <x:c r="A14" s="371" t="str">
        <x:f>TEXT('RESUMEN-MENSUAL'!A6,"mmm")</x:f>
        <x:v>Feb</x:v>
      </x:c>
      <x:c r="B14" s="372" t="n">
        <x:f>'RESUMEN-MENSUAL'!C6</x:f>
        <x:v>0</x:v>
      </x:c>
      <x:c r="C14" s="372" t="n">
        <x:f>'RESUMEN-MENSUAL'!D6</x:f>
        <x:v>0</x:v>
      </x:c>
      <x:c r="D14" s="372" t="str">
        <x:f>'RESUMEN-MENSUAL'!F6</x:f>
      </x:c>
      <x:c r="E14" s="203"/>
      <x:c r="F14" s="373" t="str">
        <x:f>'RESUMEN-CATEGORÍAS'!A6</x:f>
        <x:v>Material de oficina</x:v>
      </x:c>
      <x:c r="G14" s="372" t="n">
        <x:f>'RESUMEN-CATEGORÍAS'!C6</x:f>
        <x:v>0</x:v>
      </x:c>
      <x:c r="H14" s="374" t="n">
        <x:f>'RESUMEN-CATEGORÍAS'!F6</x:f>
        <x:v>0</x:v>
      </x:c>
      <x:c r="I14" s="203"/>
      <x:c r="J14" s="203"/>
      <x:c r="K14" s="203"/>
      <x:c r="L14" s="203"/>
    </x:row>
    <x:row r="15">
      <x:c r="A15" s="371" t="str">
        <x:f>TEXT('RESUMEN-MENSUAL'!A7,"mmm")</x:f>
        <x:v>Mar</x:v>
      </x:c>
      <x:c r="B15" s="372" t="n">
        <x:f>'RESUMEN-MENSUAL'!C7</x:f>
        <x:v>0</x:v>
      </x:c>
      <x:c r="C15" s="372" t="n">
        <x:f>'RESUMEN-MENSUAL'!D7</x:f>
        <x:v>0</x:v>
      </x:c>
      <x:c r="D15" s="372" t="str">
        <x:f>'RESUMEN-MENSUAL'!F7</x:f>
      </x:c>
      <x:c r="E15" s="203"/>
      <x:c r="F15" s="373" t="str">
        <x:f>'RESUMEN-CATEGORÍAS'!A7</x:f>
        <x:v>Transporte local</x:v>
      </x:c>
      <x:c r="G15" s="372" t="n">
        <x:f>'RESUMEN-CATEGORÍAS'!C7</x:f>
        <x:v>0</x:v>
      </x:c>
      <x:c r="H15" s="374" t="n">
        <x:f>'RESUMEN-CATEGORÍAS'!F7</x:f>
        <x:v>0</x:v>
      </x:c>
      <x:c r="I15" s="203"/>
      <x:c r="J15" s="203"/>
      <x:c r="K15" s="203"/>
      <x:c r="L15" s="203"/>
    </x:row>
    <x:row r="16">
      <x:c r="A16" s="371" t="str">
        <x:f>TEXT('RESUMEN-MENSUAL'!A8,"mmm")</x:f>
        <x:v>Abr</x:v>
      </x:c>
      <x:c r="B16" s="372" t="n">
        <x:f>'RESUMEN-MENSUAL'!C8</x:f>
        <x:v>0</x:v>
      </x:c>
      <x:c r="C16" s="372" t="n">
        <x:f>'RESUMEN-MENSUAL'!D8</x:f>
        <x:v>0</x:v>
      </x:c>
      <x:c r="D16" s="372" t="str">
        <x:f>'RESUMEN-MENSUAL'!F8</x:f>
      </x:c>
      <x:c r="E16" s="203"/>
      <x:c r="F16" s="373" t="str">
        <x:f>'RESUMEN-CATEGORÍAS'!A8</x:f>
        <x:v>Refrigerios del personal</x:v>
      </x:c>
      <x:c r="G16" s="372" t="n">
        <x:f>'RESUMEN-CATEGORÍAS'!C8</x:f>
        <x:v>0</x:v>
      </x:c>
      <x:c r="H16" s="374" t="n">
        <x:f>'RESUMEN-CATEGORÍAS'!F8</x:f>
        <x:v>0</x:v>
      </x:c>
      <x:c r="I16" s="203"/>
      <x:c r="J16" s="203"/>
      <x:c r="K16" s="203"/>
      <x:c r="L16" s="203"/>
    </x:row>
    <x:row r="17">
      <x:c r="A17" s="371" t="str">
        <x:f>TEXT('RESUMEN-MENSUAL'!A9,"mmm")</x:f>
        <x:v>May</x:v>
      </x:c>
      <x:c r="B17" s="372" t="n">
        <x:f>'RESUMEN-MENSUAL'!C9</x:f>
        <x:v>0</x:v>
      </x:c>
      <x:c r="C17" s="372" t="n">
        <x:f>'RESUMEN-MENSUAL'!D9</x:f>
        <x:v>0</x:v>
      </x:c>
      <x:c r="D17" s="372" t="str">
        <x:f>'RESUMEN-MENSUAL'!F9</x:f>
      </x:c>
      <x:c r="E17" s="203"/>
      <x:c r="F17" s="373" t="str">
        <x:f>'RESUMEN-CATEGORÍAS'!A9</x:f>
        <x:v>Correo y mensajería</x:v>
      </x:c>
      <x:c r="G17" s="372" t="n">
        <x:f>'RESUMEN-CATEGORÍAS'!C9</x:f>
        <x:v>0</x:v>
      </x:c>
      <x:c r="H17" s="374" t="n">
        <x:f>'RESUMEN-CATEGORÍAS'!F9</x:f>
        <x:v>0</x:v>
      </x:c>
      <x:c r="I17" s="203"/>
      <x:c r="J17" s="203"/>
      <x:c r="K17" s="203"/>
      <x:c r="L17" s="203"/>
    </x:row>
    <x:row r="18">
      <x:c r="A18" s="371" t="str">
        <x:f>TEXT('RESUMEN-MENSUAL'!A10,"mmm")</x:f>
        <x:v>Jun</x:v>
      </x:c>
      <x:c r="B18" s="372" t="n">
        <x:f>'RESUMEN-MENSUAL'!C10</x:f>
        <x:v>0</x:v>
      </x:c>
      <x:c r="C18" s="372" t="n">
        <x:f>'RESUMEN-MENSUAL'!D10</x:f>
        <x:v>0</x:v>
      </x:c>
      <x:c r="D18" s="372" t="str">
        <x:f>'RESUMEN-MENSUAL'!F10</x:f>
      </x:c>
      <x:c r="E18" s="203"/>
      <x:c r="F18" s="373" t="str">
        <x:f>'RESUMEN-CATEGORÍAS'!A10</x:f>
        <x:v>Artículos de limpieza</x:v>
      </x:c>
      <x:c r="G18" s="372" t="n">
        <x:f>'RESUMEN-CATEGORÍAS'!C10</x:f>
        <x:v>0</x:v>
      </x:c>
      <x:c r="H18" s="374" t="n">
        <x:f>'RESUMEN-CATEGORÍAS'!F10</x:f>
        <x:v>0</x:v>
      </x:c>
      <x:c r="I18" s="203"/>
      <x:c r="J18" s="203"/>
      <x:c r="K18" s="203"/>
      <x:c r="L18" s="203"/>
    </x:row>
    <x:row r="19">
      <x:c r="A19" s="371" t="str">
        <x:f>TEXT('RESUMEN-MENSUAL'!A11,"mmm")</x:f>
        <x:v>Jul</x:v>
      </x:c>
      <x:c r="B19" s="372" t="n">
        <x:f>'RESUMEN-MENSUAL'!C11</x:f>
        <x:v>0</x:v>
      </x:c>
      <x:c r="C19" s="372" t="n">
        <x:f>'RESUMEN-MENSUAL'!D11</x:f>
        <x:v>0</x:v>
      </x:c>
      <x:c r="D19" s="372" t="str">
        <x:f>'RESUMEN-MENSUAL'!F11</x:f>
      </x:c>
      <x:c r="E19" s="203"/>
      <x:c r="F19" s="373" t="str">
        <x:f>'RESUMEN-CATEGORÍAS'!A11</x:f>
        <x:v>Reparaciones menores</x:v>
      </x:c>
      <x:c r="G19" s="372" t="n">
        <x:f>'RESUMEN-CATEGORÍAS'!C11</x:f>
        <x:v>0</x:v>
      </x:c>
      <x:c r="H19" s="374" t="n">
        <x:f>'RESUMEN-CATEGORÍAS'!F11</x:f>
        <x:v>0</x:v>
      </x:c>
      <x:c r="I19" s="203"/>
      <x:c r="J19" s="203"/>
      <x:c r="K19" s="203"/>
      <x:c r="L19" s="203"/>
    </x:row>
    <x:row r="20">
      <x:c r="A20" s="371" t="str">
        <x:f>TEXT('RESUMEN-MENSUAL'!A12,"mmm")</x:f>
        <x:v>Ago</x:v>
      </x:c>
      <x:c r="B20" s="372" t="n">
        <x:f>'RESUMEN-MENSUAL'!C12</x:f>
        <x:v>0</x:v>
      </x:c>
      <x:c r="C20" s="372" t="n">
        <x:f>'RESUMEN-MENSUAL'!D12</x:f>
        <x:v>0</x:v>
      </x:c>
      <x:c r="D20" s="372" t="str">
        <x:f>'RESUMEN-MENSUAL'!F12</x:f>
      </x:c>
      <x:c r="E20" s="203"/>
      <x:c r="F20" s="373" t="str">
        <x:f>'RESUMEN-CATEGORÍAS'!A12</x:f>
        <x:v>Aparcamiento y peajes</x:v>
      </x:c>
      <x:c r="G20" s="372" t="n">
        <x:f>'RESUMEN-CATEGORÍAS'!C12</x:f>
        <x:v>0</x:v>
      </x:c>
      <x:c r="H20" s="374" t="n">
        <x:f>'RESUMEN-CATEGORÍAS'!F12</x:f>
        <x:v>0</x:v>
      </x:c>
      <x:c r="I20" s="203"/>
      <x:c r="J20" s="203"/>
      <x:c r="K20" s="203"/>
      <x:c r="L20" s="203"/>
    </x:row>
    <x:row r="21">
      <x:c r="A21" s="371" t="str">
        <x:f>TEXT('RESUMEN-MENSUAL'!A13,"mmm")</x:f>
        <x:v>Sep</x:v>
      </x:c>
      <x:c r="B21" s="372" t="n">
        <x:f>'RESUMEN-MENSUAL'!C13</x:f>
        <x:v>0</x:v>
      </x:c>
      <x:c r="C21" s="372" t="n">
        <x:f>'RESUMEN-MENSUAL'!D13</x:f>
        <x:v>0</x:v>
      </x:c>
      <x:c r="D21" s="372" t="str">
        <x:f>'RESUMEN-MENSUAL'!F13</x:f>
      </x:c>
      <x:c r="E21" s="203"/>
      <x:c r="F21" s="373" t="str">
        <x:f>'RESUMEN-CATEGORÍAS'!A13</x:f>
        <x:v>Equipos pequeños</x:v>
      </x:c>
      <x:c r="G21" s="372" t="n">
        <x:f>'RESUMEN-CATEGORÍAS'!C13</x:f>
        <x:v>0</x:v>
      </x:c>
      <x:c r="H21" s="374" t="n">
        <x:f>'RESUMEN-CATEGORÍAS'!F13</x:f>
        <x:v>0</x:v>
      </x:c>
      <x:c r="I21" s="203"/>
      <x:c r="J21" s="203"/>
      <x:c r="K21" s="203"/>
      <x:c r="L21" s="203"/>
    </x:row>
    <x:row r="22">
      <x:c r="A22" s="371" t="str">
        <x:f>TEXT('RESUMEN-MENSUAL'!A14,"mmm")</x:f>
        <x:v>Oct</x:v>
      </x:c>
      <x:c r="B22" s="372" t="n">
        <x:f>'RESUMEN-MENSUAL'!C14</x:f>
        <x:v>0</x:v>
      </x:c>
      <x:c r="C22" s="372" t="n">
        <x:f>'RESUMEN-MENSUAL'!D14</x:f>
        <x:v>0</x:v>
      </x:c>
      <x:c r="D22" s="372" t="str">
        <x:f>'RESUMEN-MENSUAL'!F14</x:f>
      </x:c>
      <x:c r="E22" s="203"/>
      <x:c r="F22" s="373" t="str">
        <x:f>'RESUMEN-CATEGORÍAS'!A14</x:f>
        <x:v>Reembolsos a clientes</x:v>
      </x:c>
      <x:c r="G22" s="372" t="n">
        <x:f>'RESUMEN-CATEGORÍAS'!C14</x:f>
        <x:v>0</x:v>
      </x:c>
      <x:c r="H22" s="374" t="n">
        <x:f>'RESUMEN-CATEGORÍAS'!F14</x:f>
        <x:v>0</x:v>
      </x:c>
      <x:c r="I22" s="203"/>
      <x:c r="J22" s="203"/>
      <x:c r="K22" s="203"/>
      <x:c r="L22" s="203"/>
    </x:row>
    <x:row r="23">
      <x:c r="A23" s="371" t="str">
        <x:f>TEXT('RESUMEN-MENSUAL'!A15,"mmm")</x:f>
        <x:v>Nov</x:v>
      </x:c>
      <x:c r="B23" s="372" t="n">
        <x:f>'RESUMEN-MENSUAL'!C15</x:f>
        <x:v>0</x:v>
      </x:c>
      <x:c r="C23" s="372" t="n">
        <x:f>'RESUMEN-MENSUAL'!D15</x:f>
        <x:v>0</x:v>
      </x:c>
      <x:c r="D23" s="372" t="str">
        <x:f>'RESUMEN-MENSUAL'!F15</x:f>
      </x:c>
      <x:c r="E23" s="203"/>
      <x:c r="F23" s="373" t="str">
        <x:f>'RESUMEN-CATEGORÍAS'!A15</x:f>
        <x:v>Reembolsos al personal</x:v>
      </x:c>
      <x:c r="G23" s="372" t="n">
        <x:f>'RESUMEN-CATEGORÍAS'!C15</x:f>
        <x:v>0</x:v>
      </x:c>
      <x:c r="H23" s="374" t="n">
        <x:f>'RESUMEN-CATEGORÍAS'!F15</x:f>
        <x:v>0</x:v>
      </x:c>
      <x:c r="I23" s="203"/>
      <x:c r="J23" s="203"/>
      <x:c r="K23" s="203"/>
      <x:c r="L23" s="203"/>
    </x:row>
    <x:row r="24">
      <x:c r="A24" s="371" t="str">
        <x:f>TEXT('RESUMEN-MENSUAL'!A16,"mmm")</x:f>
        <x:v>Dic</x:v>
      </x:c>
      <x:c r="B24" s="372" t="n">
        <x:f>'RESUMEN-MENSUAL'!C16</x:f>
        <x:v>0</x:v>
      </x:c>
      <x:c r="C24" s="372" t="n">
        <x:f>'RESUMEN-MENSUAL'!D16</x:f>
        <x:v>0</x:v>
      </x:c>
      <x:c r="D24" s="372" t="n">
        <x:f>'RESUMEN-MENSUAL'!F16</x:f>
        <x:v>0</x:v>
      </x:c>
      <x:c r="E24" s="203"/>
      <x:c r="F24" s="373" t="str">
        <x:f>'RESUMEN-CATEGORÍAS'!A16</x:f>
        <x:v>Varios</x:v>
      </x:c>
      <x:c r="G24" s="372" t="n">
        <x:f>'RESUMEN-CATEGORÍAS'!C16</x:f>
        <x:v>0</x:v>
      </x:c>
      <x:c r="H24" s="374" t="n">
        <x:f>'RESUMEN-CATEGORÍAS'!F16</x:f>
        <x:v>0</x:v>
      </x:c>
      <x:c r="I24" s="203"/>
      <x:c r="J24" s="203"/>
      <x:c r="K24" s="203"/>
      <x:c r="L24" s="203"/>
    </x:row>
    <x:row r="25">
      <x:c r="A25" s="203"/>
      <x:c r="B25" s="203"/>
      <x:c r="C25" s="203"/>
      <x:c r="D25" s="203"/>
      <x:c r="E25" s="203"/>
      <x:c r="F25" s="203"/>
      <x:c r="G25" s="203"/>
      <x:c r="H25" s="203"/>
      <x:c r="I25" s="203"/>
      <x:c r="J25" s="203"/>
      <x:c r="K25" s="203"/>
      <x:c r="L25" s="203"/>
    </x:row>
    <x:row r="26">
      <x:c r="A26" s="203"/>
      <x:c r="B26" s="203"/>
      <x:c r="C26" s="203"/>
      <x:c r="D26" s="203"/>
      <x:c r="E26" s="203"/>
      <x:c r="F26" s="203"/>
      <x:c r="G26" s="203"/>
      <x:c r="H26" s="203"/>
      <x:c r="I26" s="203"/>
      <x:c r="J26" s="203"/>
      <x:c r="K26" s="203"/>
      <x:c r="L26" s="203"/>
    </x:row>
    <x:row r="27">
      <x:c r="A27" s="203"/>
      <x:c r="B27" s="203"/>
      <x:c r="C27" s="203"/>
      <x:c r="D27" s="203"/>
      <x:c r="E27" s="203"/>
      <x:c r="F27" s="203"/>
      <x:c r="G27" s="203"/>
      <x:c r="H27" s="203"/>
      <x:c r="I27" s="203"/>
      <x:c r="J27" s="203"/>
      <x:c r="K27" s="203"/>
      <x:c r="L27" s="203"/>
    </x:row>
    <x:row r="28">
      <x:c r="A28" s="203"/>
      <x:c r="B28" s="203"/>
      <x:c r="C28" s="203"/>
      <x:c r="D28" s="203"/>
      <x:c r="E28" s="203"/>
      <x:c r="F28" s="203"/>
      <x:c r="G28" s="203"/>
      <x:c r="H28" s="203"/>
      <x:c r="I28" s="203"/>
      <x:c r="J28" s="203"/>
      <x:c r="K28" s="203"/>
      <x:c r="L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  <x:c r="I29" s="203"/>
      <x:c r="J29" s="203"/>
      <x:c r="K29" s="203"/>
      <x:c r="L29" s="203"/>
    </x:row>
    <x:row r="30">
      <x:c r="A30" s="203"/>
      <x:c r="B30" s="203"/>
      <x:c r="C30" s="203"/>
      <x:c r="D30" s="203"/>
      <x:c r="E30" s="203"/>
      <x:c r="F30" s="203"/>
      <x:c r="G30" s="203"/>
      <x:c r="H30" s="203"/>
      <x:c r="I30" s="203"/>
      <x:c r="J30" s="203"/>
      <x:c r="K30" s="203"/>
      <x:c r="L30" s="203"/>
    </x:row>
    <x:row r="31">
      <x:c r="A31" s="203"/>
      <x:c r="B31" s="203"/>
      <x:c r="C31" s="203"/>
      <x:c r="D31" s="203"/>
      <x:c r="E31" s="203"/>
      <x:c r="F31" s="203"/>
      <x:c r="G31" s="203"/>
      <x:c r="H31" s="203"/>
      <x:c r="I31" s="203"/>
      <x:c r="J31" s="203"/>
      <x:c r="K31" s="203"/>
      <x:c r="L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  <x:c r="I32" s="203"/>
      <x:c r="J32" s="203"/>
      <x:c r="K32" s="203"/>
      <x:c r="L32" s="203"/>
    </x:row>
    <x:row r="33">
      <x:c r="A33" s="203"/>
      <x:c r="B33" s="203"/>
      <x:c r="C33" s="203"/>
      <x:c r="D33" s="203"/>
      <x:c r="E33" s="203"/>
      <x:c r="F33" s="203"/>
      <x:c r="G33" s="203"/>
      <x:c r="H33" s="203"/>
      <x:c r="I33" s="203"/>
      <x:c r="J33" s="203"/>
      <x:c r="K33" s="203"/>
      <x:c r="L33" s="203"/>
    </x:row>
    <x:row r="34">
      <x:c r="A34" s="203"/>
      <x:c r="B34" s="203"/>
      <x:c r="C34" s="203"/>
      <x:c r="D34" s="203"/>
      <x:c r="E34" s="203"/>
      <x:c r="F34" s="203"/>
      <x:c r="G34" s="203"/>
      <x:c r="H34" s="203"/>
      <x:c r="I34" s="203"/>
      <x:c r="J34" s="203"/>
      <x:c r="K34" s="203"/>
      <x:c r="L34" s="203"/>
    </x:row>
    <x:row r="35">
      <x:c r="A35" s="203"/>
      <x:c r="B35" s="203"/>
      <x:c r="C35" s="203"/>
      <x:c r="D35" s="203"/>
      <x:c r="E35" s="203"/>
      <x:c r="F35" s="203"/>
      <x:c r="G35" s="203"/>
      <x:c r="H35" s="203"/>
      <x:c r="I35" s="203"/>
      <x:c r="J35" s="203"/>
      <x:c r="K35" s="203"/>
      <x:c r="L35" s="203"/>
    </x:row>
    <x:row r="36">
      <x:c r="A36" s="203"/>
      <x:c r="B36" s="203"/>
      <x:c r="C36" s="203"/>
      <x:c r="D36" s="203"/>
      <x:c r="E36" s="203"/>
      <x:c r="F36" s="203"/>
      <x:c r="G36" s="203"/>
      <x:c r="H36" s="203"/>
      <x:c r="I36" s="203"/>
      <x:c r="J36" s="203"/>
      <x:c r="K36" s="203"/>
      <x:c r="L36" s="203"/>
    </x:row>
    <x:row r="37">
      <x:c r="A37" s="203"/>
      <x:c r="B37" s="203"/>
      <x:c r="C37" s="203"/>
      <x:c r="D37" s="203"/>
      <x:c r="E37" s="203"/>
      <x:c r="F37" s="203"/>
      <x:c r="G37" s="203"/>
      <x:c r="H37" s="203"/>
      <x:c r="I37" s="203"/>
      <x:c r="J37" s="203"/>
      <x:c r="K37" s="203"/>
      <x:c r="L37" s="203"/>
    </x:row>
    <x:row r="38">
      <x:c r="A38" s="203"/>
      <x:c r="B38" s="203"/>
      <x:c r="C38" s="203"/>
      <x:c r="D38" s="203"/>
      <x:c r="E38" s="203"/>
      <x:c r="F38" s="203"/>
      <x:c r="G38" s="203"/>
      <x:c r="H38" s="203"/>
      <x:c r="I38" s="203"/>
      <x:c r="J38" s="203"/>
      <x:c r="K38" s="203"/>
      <x:c r="L38" s="203"/>
    </x:row>
    <x:row r="39">
      <x:c r="A39" s="203"/>
      <x:c r="B39" s="203"/>
      <x:c r="C39" s="203"/>
      <x:c r="D39" s="203"/>
      <x:c r="E39" s="203"/>
      <x:c r="F39" s="203"/>
      <x:c r="G39" s="203"/>
      <x:c r="H39" s="203"/>
      <x:c r="I39" s="203"/>
      <x:c r="J39" s="203"/>
      <x:c r="K39" s="203"/>
      <x:c r="L39" s="203"/>
    </x:row>
    <x:row r="40">
      <x:c r="A40" s="203"/>
      <x:c r="B40" s="203"/>
      <x:c r="C40" s="203"/>
      <x:c r="D40" s="203"/>
      <x:c r="E40" s="203"/>
      <x:c r="F40" s="203"/>
      <x:c r="G40" s="203"/>
      <x:c r="H40" s="203"/>
      <x:c r="I40" s="203"/>
      <x:c r="J40" s="203"/>
      <x:c r="K40" s="203"/>
      <x:c r="L40" s="203"/>
    </x:row>
    <x:row r="41">
      <x:c r="A41" s="203"/>
      <x:c r="B41" s="203"/>
      <x:c r="C41" s="203"/>
      <x:c r="D41" s="203"/>
      <x:c r="E41" s="203"/>
      <x:c r="F41" s="203"/>
      <x:c r="G41" s="203"/>
      <x:c r="H41" s="203"/>
      <x:c r="I41" s="203"/>
      <x:c r="J41" s="203"/>
      <x:c r="K41" s="203"/>
      <x:c r="L41" s="203"/>
    </x:row>
    <x:row r="42">
      <x:c r="A42" s="203"/>
      <x:c r="B42" s="203"/>
      <x:c r="C42" s="203"/>
      <x:c r="D42" s="203"/>
      <x:c r="E42" s="203"/>
      <x:c r="F42" s="203"/>
      <x:c r="G42" s="203"/>
      <x:c r="H42" s="203"/>
      <x:c r="I42" s="203"/>
      <x:c r="J42" s="203"/>
      <x:c r="K42" s="203"/>
      <x:c r="L42" s="203"/>
    </x:row>
    <x:row r="43">
      <x:c r="A43" s="203"/>
      <x:c r="B43" s="203"/>
      <x:c r="C43" s="203"/>
      <x:c r="D43" s="203"/>
      <x:c r="E43" s="203"/>
      <x:c r="F43" s="203"/>
      <x:c r="G43" s="203"/>
      <x:c r="H43" s="203"/>
      <x:c r="I43" s="203"/>
      <x:c r="J43" s="203"/>
      <x:c r="K43" s="203"/>
      <x:c r="L43" s="203"/>
    </x:row>
    <x:row r="44">
      <x:c r="A44" s="203"/>
      <x:c r="B44" s="203"/>
      <x:c r="C44" s="203"/>
      <x:c r="D44" s="203"/>
      <x:c r="E44" s="203"/>
      <x:c r="F44" s="203"/>
      <x:c r="G44" s="203"/>
      <x:c r="H44" s="203"/>
      <x:c r="I44" s="203"/>
      <x:c r="J44" s="203"/>
      <x:c r="K44" s="203"/>
      <x:c r="L44" s="203"/>
    </x:row>
    <x:row r="45">
      <x:c r="A45" s="203"/>
      <x:c r="B45" s="203"/>
      <x:c r="C45" s="203"/>
      <x:c r="D45" s="203"/>
      <x:c r="E45" s="203"/>
      <x:c r="F45" s="203"/>
      <x:c r="G45" s="203"/>
      <x:c r="H45" s="203"/>
      <x:c r="I45" s="203"/>
      <x:c r="J45" s="203"/>
      <x:c r="K45" s="203"/>
      <x:c r="L45" s="203"/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0:L10"/>
  </x:mergeCells>
  <x:conditionalFormatting sqref="H13:H24">
    <x:cfRule type="dataBar" priority="1">
      <x:dataBar>
        <x:cfvo type="min"/>
        <x:cfvo type="max"/>
        <x:color rgb="FFD46F43"/>
      </x:dataBar>
      <x:extLst>
        <x:ext xmlns:x14="http://schemas.microsoft.com/office/spreadsheetml/2009/9/main" uri="{B025F937-C7B1-47D3-B67F-A62EFF666E3E}">
          <x14:id>{73AC565A-CD0F-A125-1140-E257223D1650}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40faaaad0f854386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73AC565A-CD0F-A125-1140-E257223D1650}">
            <x14:dataBar gradient="1">
              <x14:cfvo type="min"/>
              <x14:cfvo type="max"/>
              <x14:fillColor rgb="FFD46F43"/>
            </x14:dataBar>
          </x14:cfRule>
          <xm:sqref>H13:H24</xm:sqref>
        </x14:conditionalFormatting>
      </x14:conditionalFormattings>
    </x:ext>
  </x:extLst>
</x:worksheet>
</file>